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Manager\Documents\Tennis Match Fixtures and Results\"/>
    </mc:Choice>
  </mc:AlternateContent>
  <xr:revisionPtr revIDLastSave="0" documentId="8_{4C1D0B95-FDCB-4B3D-9610-7B93EB0CE5CD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Master" sheetId="1" r:id="rId1"/>
    <sheet name="AL" sheetId="2" r:id="rId2"/>
    <sheet name="Mens Vets" sheetId="5" r:id="rId3"/>
    <sheet name="Ladies Vets" sheetId="3" r:id="rId4"/>
  </sheets>
  <definedNames>
    <definedName name="_xlnm.Print_Area" localSheetId="1">AL!$A$1:$I$102</definedName>
    <definedName name="_xlnm.Print_Titles" localSheetId="1">AL!$1:$10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I39" i="5" l="1"/>
  <c r="I37" i="5"/>
  <c r="I15" i="5"/>
  <c r="I23" i="5"/>
  <c r="I21" i="5"/>
  <c r="I29" i="3"/>
  <c r="I23" i="3"/>
  <c r="I19" i="3"/>
  <c r="I16" i="5"/>
  <c r="I12" i="5"/>
  <c r="I13" i="5"/>
  <c r="I14" i="5"/>
  <c r="I31" i="3"/>
  <c r="I27" i="3"/>
  <c r="I16" i="3"/>
  <c r="I28" i="5"/>
  <c r="I29" i="5"/>
  <c r="I30" i="5"/>
  <c r="I31" i="5"/>
  <c r="I32" i="5"/>
  <c r="I27" i="5"/>
  <c r="I18" i="5"/>
  <c r="I19" i="5"/>
  <c r="I20" i="5"/>
  <c r="I22" i="5"/>
  <c r="I24" i="5"/>
  <c r="I25" i="5"/>
  <c r="I26" i="5"/>
  <c r="I33" i="5"/>
  <c r="I34" i="5"/>
  <c r="I35" i="5"/>
  <c r="I36" i="5"/>
  <c r="I38" i="5"/>
  <c r="I40" i="5"/>
  <c r="I41" i="5"/>
  <c r="I42" i="5"/>
  <c r="I43" i="5"/>
  <c r="I45" i="5"/>
  <c r="I46" i="5"/>
  <c r="I44" i="5"/>
  <c r="K47" i="3"/>
  <c r="I47" i="3"/>
  <c r="I39" i="3"/>
  <c r="K31" i="3"/>
  <c r="I81" i="2"/>
  <c r="I80" i="2"/>
  <c r="I79" i="2"/>
  <c r="I78" i="2"/>
  <c r="I77" i="2"/>
  <c r="I76" i="2"/>
  <c r="I75" i="2"/>
  <c r="I74" i="2"/>
  <c r="I73" i="2"/>
  <c r="I72" i="2"/>
  <c r="I69" i="2"/>
  <c r="I68" i="2"/>
  <c r="I67" i="2"/>
  <c r="I66" i="2"/>
  <c r="I65" i="2"/>
  <c r="I64" i="2"/>
  <c r="I63" i="2"/>
  <c r="I62" i="2"/>
  <c r="I61" i="2"/>
  <c r="I60" i="2"/>
  <c r="I45" i="2"/>
  <c r="I44" i="2"/>
  <c r="I43" i="2"/>
  <c r="I42" i="2"/>
  <c r="I41" i="2"/>
  <c r="I40" i="2"/>
  <c r="I39" i="2"/>
  <c r="I38" i="2"/>
  <c r="I37" i="2"/>
  <c r="I36" i="2"/>
  <c r="I33" i="2"/>
  <c r="I32" i="2"/>
  <c r="I31" i="2"/>
  <c r="I30" i="2"/>
  <c r="I29" i="2"/>
  <c r="I28" i="2"/>
  <c r="I27" i="2"/>
  <c r="I26" i="2"/>
  <c r="I25" i="2"/>
  <c r="I24" i="2"/>
  <c r="K46" i="3"/>
  <c r="I46" i="3"/>
  <c r="K45" i="3"/>
  <c r="I45" i="3"/>
  <c r="K44" i="3"/>
  <c r="I44" i="3"/>
  <c r="K43" i="3"/>
  <c r="I43" i="3"/>
  <c r="K42" i="3"/>
  <c r="I42" i="3"/>
  <c r="K41" i="3"/>
  <c r="K39" i="3"/>
  <c r="K38" i="3"/>
  <c r="I38" i="3"/>
  <c r="K37" i="3"/>
  <c r="I37" i="3"/>
  <c r="K36" i="3"/>
  <c r="I36" i="3"/>
  <c r="K35" i="3"/>
  <c r="I35" i="3"/>
  <c r="K34" i="3"/>
  <c r="I34" i="3"/>
  <c r="K33" i="3"/>
  <c r="I33" i="3"/>
  <c r="M24" i="5"/>
  <c r="M23" i="5"/>
  <c r="M22" i="5"/>
  <c r="M21" i="5"/>
  <c r="M20" i="5"/>
  <c r="M19" i="5"/>
  <c r="M18" i="5"/>
  <c r="K30" i="3"/>
  <c r="K13" i="3"/>
  <c r="K14" i="3"/>
  <c r="K15" i="3"/>
  <c r="K16" i="3"/>
  <c r="K17" i="3"/>
  <c r="K18" i="3"/>
  <c r="K19" i="3"/>
  <c r="K20" i="3"/>
  <c r="K21" i="3"/>
  <c r="K22" i="3"/>
  <c r="K23" i="3"/>
  <c r="K24" i="3"/>
  <c r="K25" i="3"/>
  <c r="K26" i="3"/>
  <c r="K27" i="3"/>
  <c r="K28" i="3"/>
  <c r="K29" i="3"/>
  <c r="K12" i="3"/>
  <c r="M13" i="5"/>
  <c r="M14" i="5"/>
  <c r="M15" i="5"/>
  <c r="M16" i="5"/>
  <c r="M26" i="5"/>
  <c r="M27" i="5"/>
  <c r="M28" i="5"/>
  <c r="M29" i="5"/>
  <c r="M30" i="5"/>
  <c r="M31" i="5"/>
  <c r="M32" i="5"/>
  <c r="M33" i="5"/>
  <c r="M34" i="5"/>
  <c r="M35" i="5"/>
  <c r="M36" i="5"/>
  <c r="M37" i="5"/>
  <c r="M38" i="5"/>
  <c r="M39" i="5"/>
  <c r="M40" i="5"/>
  <c r="M41" i="5"/>
  <c r="M42" i="5"/>
  <c r="M43" i="5"/>
  <c r="M44" i="5"/>
  <c r="M45" i="5"/>
  <c r="M46" i="5"/>
  <c r="M12" i="5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5" i="2"/>
  <c r="N36" i="2"/>
  <c r="N37" i="2"/>
  <c r="N38" i="2"/>
  <c r="N39" i="2"/>
  <c r="N40" i="2"/>
  <c r="N41" i="2"/>
  <c r="N42" i="2"/>
  <c r="N43" i="2"/>
  <c r="N44" i="2"/>
  <c r="N45" i="2"/>
  <c r="N46" i="2"/>
  <c r="N47" i="2"/>
  <c r="N48" i="2"/>
  <c r="N49" i="2"/>
  <c r="N50" i="2"/>
  <c r="N51" i="2"/>
  <c r="N52" i="2"/>
  <c r="N53" i="2"/>
  <c r="N54" i="2"/>
  <c r="N55" i="2"/>
  <c r="N56" i="2"/>
  <c r="N57" i="2"/>
  <c r="N58" i="2"/>
  <c r="N59" i="2"/>
  <c r="N60" i="2"/>
  <c r="N61" i="2"/>
  <c r="N62" i="2"/>
  <c r="N63" i="2"/>
  <c r="N64" i="2"/>
  <c r="N65" i="2"/>
  <c r="N66" i="2"/>
  <c r="N67" i="2"/>
  <c r="N68" i="2"/>
  <c r="N69" i="2"/>
  <c r="N70" i="2"/>
  <c r="N71" i="2"/>
  <c r="N72" i="2"/>
  <c r="N73" i="2"/>
  <c r="N74" i="2"/>
  <c r="N75" i="2"/>
  <c r="N76" i="2"/>
  <c r="N77" i="2"/>
  <c r="N78" i="2"/>
  <c r="N79" i="2"/>
  <c r="N80" i="2"/>
  <c r="N81" i="2"/>
  <c r="N82" i="2"/>
  <c r="N83" i="2"/>
  <c r="N84" i="2"/>
  <c r="N85" i="2"/>
  <c r="N86" i="2"/>
  <c r="N87" i="2"/>
  <c r="N88" i="2"/>
  <c r="N89" i="2"/>
  <c r="N90" i="2"/>
  <c r="N91" i="2"/>
  <c r="N92" i="2"/>
  <c r="N93" i="2"/>
  <c r="N94" i="2"/>
  <c r="N95" i="2"/>
  <c r="N96" i="2"/>
  <c r="N97" i="2"/>
  <c r="N98" i="2"/>
  <c r="N99" i="2"/>
  <c r="N100" i="2"/>
  <c r="N101" i="2"/>
  <c r="N102" i="2"/>
  <c r="N103" i="2"/>
  <c r="N104" i="2"/>
  <c r="N105" i="2"/>
  <c r="N106" i="2"/>
  <c r="N107" i="2"/>
  <c r="N12" i="2"/>
  <c r="I105" i="2"/>
  <c r="I106" i="2"/>
  <c r="I107" i="2"/>
  <c r="I104" i="2"/>
  <c r="I103" i="2"/>
  <c r="I102" i="2"/>
  <c r="I101" i="2"/>
  <c r="I100" i="2"/>
  <c r="I99" i="2"/>
  <c r="I98" i="2"/>
  <c r="I97" i="2"/>
  <c r="I96" i="2"/>
  <c r="I12" i="2"/>
  <c r="I93" i="2"/>
  <c r="I92" i="2"/>
  <c r="I84" i="2"/>
  <c r="I90" i="2"/>
  <c r="I87" i="2"/>
  <c r="I88" i="2"/>
  <c r="I86" i="2"/>
  <c r="I89" i="2"/>
  <c r="I91" i="2"/>
  <c r="I85" i="2"/>
  <c r="I57" i="2"/>
  <c r="I56" i="2"/>
  <c r="I55" i="2"/>
  <c r="I54" i="2"/>
  <c r="I53" i="2"/>
  <c r="I52" i="2"/>
  <c r="I51" i="2"/>
  <c r="I50" i="2"/>
  <c r="I49" i="2"/>
  <c r="I48" i="2"/>
  <c r="I13" i="2"/>
  <c r="I14" i="2"/>
  <c r="I15" i="2"/>
  <c r="I16" i="2"/>
  <c r="I17" i="2"/>
  <c r="I18" i="2"/>
  <c r="I19" i="2"/>
  <c r="I20" i="2"/>
  <c r="I21" i="2"/>
  <c r="I26" i="3"/>
  <c r="I30" i="3"/>
  <c r="I28" i="3"/>
  <c r="I13" i="3"/>
  <c r="I14" i="3"/>
  <c r="I12" i="3"/>
  <c r="I17" i="3"/>
  <c r="I18" i="3"/>
  <c r="I20" i="3"/>
  <c r="I21" i="3"/>
  <c r="I22" i="3"/>
  <c r="I15" i="3"/>
  <c r="I70" i="2"/>
  <c r="A1" i="3"/>
  <c r="A1" i="5"/>
  <c r="A1" i="2"/>
  <c r="N109" i="2"/>
  <c r="M48" i="5"/>
</calcChain>
</file>

<file path=xl/sharedStrings.xml><?xml version="1.0" encoding="utf-8"?>
<sst xmlns="http://schemas.openxmlformats.org/spreadsheetml/2006/main" count="1707" uniqueCount="203">
  <si>
    <t>APRIL</t>
  </si>
  <si>
    <t>Sat</t>
  </si>
  <si>
    <t>Sun</t>
  </si>
  <si>
    <t>A</t>
  </si>
  <si>
    <t>Ladies 1</t>
  </si>
  <si>
    <t>AL</t>
  </si>
  <si>
    <t>H</t>
  </si>
  <si>
    <t>Mens 2</t>
  </si>
  <si>
    <t>Month</t>
  </si>
  <si>
    <t>HL</t>
  </si>
  <si>
    <t>AYLESBURY LEAGUE FIXTURES</t>
  </si>
  <si>
    <t>OCTOBER</t>
  </si>
  <si>
    <t>Day</t>
  </si>
  <si>
    <t>Date</t>
  </si>
  <si>
    <t>Time</t>
  </si>
  <si>
    <t>Team</t>
  </si>
  <si>
    <t>Opposition</t>
  </si>
  <si>
    <t>Courts</t>
  </si>
  <si>
    <t>Oct</t>
  </si>
  <si>
    <t>Nov</t>
  </si>
  <si>
    <t>Dec</t>
  </si>
  <si>
    <t>Jan</t>
  </si>
  <si>
    <t>Feb</t>
  </si>
  <si>
    <t>Mar</t>
  </si>
  <si>
    <t>NOVEMBER</t>
  </si>
  <si>
    <t>DECEMBER</t>
  </si>
  <si>
    <t>JANUARY</t>
  </si>
  <si>
    <t>FEBRUARY</t>
  </si>
  <si>
    <t>MARCH</t>
  </si>
  <si>
    <t>H/A</t>
  </si>
  <si>
    <t>HL Vets FIXTURES - Men</t>
  </si>
  <si>
    <t>HL VETS FIXTURES</t>
  </si>
  <si>
    <t>Wed</t>
  </si>
  <si>
    <t>Mixed 1</t>
  </si>
  <si>
    <t>SEPTEMBER</t>
  </si>
  <si>
    <t>Tues</t>
  </si>
  <si>
    <t>ITC</t>
  </si>
  <si>
    <t>Thur</t>
  </si>
  <si>
    <t>Ladies 2</t>
  </si>
  <si>
    <t>Apr</t>
  </si>
  <si>
    <t>Sep</t>
  </si>
  <si>
    <t>Over 40</t>
  </si>
  <si>
    <t>NOTES</t>
  </si>
  <si>
    <t>SHL</t>
  </si>
  <si>
    <t>= Summer Herts League</t>
  </si>
  <si>
    <t>New date/ Note</t>
  </si>
  <si>
    <t>/</t>
  </si>
  <si>
    <t>as at</t>
  </si>
  <si>
    <t>Note/New date</t>
  </si>
  <si>
    <t>Colin Bayliss</t>
  </si>
  <si>
    <t>Harpenden 2</t>
  </si>
  <si>
    <t>Harpenden 1</t>
  </si>
  <si>
    <t>Over 70</t>
  </si>
  <si>
    <t>Mens&gt;70</t>
  </si>
  <si>
    <t>Courts 8&amp;9</t>
  </si>
  <si>
    <t>LTA website link</t>
  </si>
  <si>
    <t>Townsend 1</t>
  </si>
  <si>
    <t>Div 1</t>
  </si>
  <si>
    <t>Aylesbury 1</t>
  </si>
  <si>
    <t>Halton 2</t>
  </si>
  <si>
    <t>Mens 1</t>
  </si>
  <si>
    <t>Over 50A</t>
  </si>
  <si>
    <t>Over 50B</t>
  </si>
  <si>
    <t>Ladies&gt;50A</t>
  </si>
  <si>
    <t>Ladies&gt;50B</t>
  </si>
  <si>
    <t>Mens 3</t>
  </si>
  <si>
    <t>Aylesbury 3</t>
  </si>
  <si>
    <t>Mon</t>
  </si>
  <si>
    <t>Div 1A</t>
  </si>
  <si>
    <t xml:space="preserve"> </t>
  </si>
  <si>
    <t>HANDICAP TOURNAMENT FINALS</t>
  </si>
  <si>
    <t>Play by</t>
  </si>
  <si>
    <t>Hoddesdon 1</t>
  </si>
  <si>
    <t>Farida Korallus</t>
  </si>
  <si>
    <t>Tring 1</t>
  </si>
  <si>
    <t>Aylesbury 2</t>
  </si>
  <si>
    <t>Gt Missenden 2</t>
  </si>
  <si>
    <t>Mens 1 - Division 1  Captain Dan Jay</t>
  </si>
  <si>
    <t>Gt Missenden 1</t>
  </si>
  <si>
    <t>Chesham 1879 1</t>
  </si>
  <si>
    <t>Halton 1</t>
  </si>
  <si>
    <t>Available home dates for weekend matches</t>
  </si>
  <si>
    <t>Championship</t>
  </si>
  <si>
    <t>ADTL CaptainsGuide</t>
  </si>
  <si>
    <t>Ladies 1 - Division 1  Captain Lisa Greenfield</t>
  </si>
  <si>
    <t>Ladies 3</t>
  </si>
  <si>
    <t>Chesham Bois 1</t>
  </si>
  <si>
    <t>Haddenham  1</t>
  </si>
  <si>
    <t>Cheddington 2</t>
  </si>
  <si>
    <t>Long Marston 2</t>
  </si>
  <si>
    <t>Bovingdon &amp; Flaunden 1</t>
  </si>
  <si>
    <t>Horsenden 3</t>
  </si>
  <si>
    <t>Halton 4</t>
  </si>
  <si>
    <t>Mixed 2</t>
  </si>
  <si>
    <t>Chesham Bois 2</t>
  </si>
  <si>
    <t>Tring 2</t>
  </si>
  <si>
    <t>Prestwood 1</t>
  </si>
  <si>
    <t>Rickmansworth 1</t>
  </si>
  <si>
    <t>Moor Park 1</t>
  </si>
  <si>
    <t>??</t>
  </si>
  <si>
    <t>Letchworth 1</t>
  </si>
  <si>
    <t>St Albans 1</t>
  </si>
  <si>
    <t>Rickmansworth 2</t>
  </si>
  <si>
    <t>Radlett 2</t>
  </si>
  <si>
    <t>Brookmans Park 2</t>
  </si>
  <si>
    <t>Hertford 1</t>
  </si>
  <si>
    <t>Welwyn 1</t>
  </si>
  <si>
    <t>Jon O'Mahoney</t>
  </si>
  <si>
    <t>Doug Houston</t>
  </si>
  <si>
    <t>Available home dates for weekday matches</t>
  </si>
  <si>
    <t>LTA mens vets 25-26</t>
  </si>
  <si>
    <t>Townsend 2</t>
  </si>
  <si>
    <t>Codicote 1</t>
  </si>
  <si>
    <t>Greenwood Park 1</t>
  </si>
  <si>
    <t>Elliswick 1</t>
  </si>
  <si>
    <t>Bishops Stortford 1</t>
  </si>
  <si>
    <t>Totteridge  1</t>
  </si>
  <si>
    <t>Courts 7&amp;8</t>
  </si>
  <si>
    <t>Balls</t>
  </si>
  <si>
    <t>Position</t>
  </si>
  <si>
    <t>No of players</t>
  </si>
  <si>
    <t>Standing</t>
  </si>
  <si>
    <t>Players</t>
  </si>
  <si>
    <t>BERKHAMSTED TENNIS FIXTURES WINTER 26/27</t>
  </si>
  <si>
    <t>JUNIORS</t>
  </si>
  <si>
    <t>Last play-by date ???? 19/04/26</t>
  </si>
  <si>
    <t>Over 60</t>
  </si>
  <si>
    <t>Over 50</t>
  </si>
  <si>
    <t>Over 40B</t>
  </si>
  <si>
    <t>Over 40A</t>
  </si>
  <si>
    <t>Scott Cartwright</t>
  </si>
  <si>
    <t>Andrew Ring</t>
  </si>
  <si>
    <t>Anna Styles</t>
  </si>
  <si>
    <t>Judith Allnutt</t>
  </si>
  <si>
    <t>Over 60A</t>
  </si>
  <si>
    <t>Over 60B</t>
  </si>
  <si>
    <t>Caroline Ormerod</t>
  </si>
  <si>
    <t>Thame 1</t>
  </si>
  <si>
    <t>Mens 2 - Division 4  Captain Ian Bragg</t>
  </si>
  <si>
    <t>Pr Risborough 1</t>
  </si>
  <si>
    <t>Wendover 1</t>
  </si>
  <si>
    <t>Mens 3 - Division 7  Captain Bobby Mercandino</t>
  </si>
  <si>
    <t>Cublington 1</t>
  </si>
  <si>
    <t>Haddenham 2</t>
  </si>
  <si>
    <t>Mixed 1 - Division 2 Captain Shrina Patel</t>
  </si>
  <si>
    <t>Horsenden 1</t>
  </si>
  <si>
    <t>Mixed 2 - Division 6 Captain Jamie Matthews</t>
  </si>
  <si>
    <t>Chesham 1879 3</t>
  </si>
  <si>
    <t>Bovingdon &amp; Flaunden 2</t>
  </si>
  <si>
    <t>Ladies 2 - Division 2  Captain Kirsty Hamilton</t>
  </si>
  <si>
    <t>Ladies 3 - Division 4  Captain Alice Stoker</t>
  </si>
  <si>
    <t>Haddenham 1</t>
  </si>
  <si>
    <t>LTA website Link</t>
  </si>
  <si>
    <t>Booking requested</t>
  </si>
  <si>
    <t>Barnet 1</t>
  </si>
  <si>
    <t>Northaw &amp; Cuffley 1</t>
  </si>
  <si>
    <t>David Lloyd Bushey 1</t>
  </si>
  <si>
    <t>Ch'ship</t>
  </si>
  <si>
    <t>Div 2B</t>
  </si>
  <si>
    <t>St Albans 4</t>
  </si>
  <si>
    <t>Div 2A</t>
  </si>
  <si>
    <t>Letchworth 3</t>
  </si>
  <si>
    <t>Totteridge 2</t>
  </si>
  <si>
    <t>Moor Park 2</t>
  </si>
  <si>
    <t>Codicote 2</t>
  </si>
  <si>
    <t>Div 3A</t>
  </si>
  <si>
    <t>Standon &amp; Puckeridge 1</t>
  </si>
  <si>
    <t>Broxbourne 2</t>
  </si>
  <si>
    <t>Leverstock Green 1</t>
  </si>
  <si>
    <t>Moor Park 3</t>
  </si>
  <si>
    <t>Oxhey Hall 1</t>
  </si>
  <si>
    <t>Ladies&gt;60A</t>
  </si>
  <si>
    <t>Ladies&gt;60B</t>
  </si>
  <si>
    <t xml:space="preserve">LTA Vets website </t>
  </si>
  <si>
    <t>Jhinuk Basu</t>
  </si>
  <si>
    <t>Div Champ'ship</t>
  </si>
  <si>
    <t>Hertford 2</t>
  </si>
  <si>
    <t>Hitchin 2</t>
  </si>
  <si>
    <t>Cassiobury 1</t>
  </si>
  <si>
    <t>Harpenden 3</t>
  </si>
  <si>
    <t>Mens&gt;40A</t>
  </si>
  <si>
    <t>Mens&gt;40B</t>
  </si>
  <si>
    <t>Mens&gt;60</t>
  </si>
  <si>
    <t>Mens&gt;50</t>
  </si>
  <si>
    <t>Ladies&gt;40</t>
  </si>
  <si>
    <t>Probably using ITC for home</t>
  </si>
  <si>
    <t>o/s</t>
  </si>
  <si>
    <t>Thu</t>
  </si>
  <si>
    <t>Tue</t>
  </si>
  <si>
    <t>Offering Thurs</t>
  </si>
  <si>
    <t>Cancelled</t>
  </si>
  <si>
    <t>Time??</t>
  </si>
  <si>
    <t>To be rearranged</t>
  </si>
  <si>
    <t>time?</t>
  </si>
  <si>
    <t>NEW DATE</t>
  </si>
  <si>
    <t>24/01/2026 at 1.30</t>
  </si>
  <si>
    <t>5/11 at 11</t>
  </si>
  <si>
    <t>Offered to Alice</t>
  </si>
  <si>
    <t>Offerred 6/12 at 10am</t>
  </si>
  <si>
    <t>5/12at 1pm</t>
  </si>
  <si>
    <t>Cancel courts please</t>
  </si>
  <si>
    <t>01/11 at 10am</t>
  </si>
  <si>
    <t>Sent to office 13/10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</si>
</sst>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mmmmm\-yy"/>
  </numFmts>
  <fonts count="23" x14ac:knownFonts="1">
    <font>
      <sz val="10"/>
      <name val="Arial"/>
    </font>
    <font>
      <sz val="10"/>
      <name val="Arial"/>
      <family val="2"/>
    </font>
    <font>
      <sz val="8"/>
      <name val="Times New Roman"/>
      <family val="1"/>
    </font>
    <font>
      <b/>
      <sz val="8"/>
      <name val="Times New Roman"/>
      <family val="1"/>
    </font>
    <font>
      <b/>
      <u/>
      <sz val="8"/>
      <name val="Times New Roman"/>
      <family val="1"/>
    </font>
    <font>
      <sz val="10"/>
      <name val="Arial"/>
      <family val="2"/>
    </font>
    <font>
      <b/>
      <u/>
      <sz val="11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u/>
      <sz val="11"/>
      <name val="Times New Roman"/>
      <family val="1"/>
    </font>
    <font>
      <b/>
      <u/>
      <sz val="12"/>
      <name val="Times New Roman"/>
      <family val="1"/>
    </font>
    <font>
      <b/>
      <u/>
      <sz val="10"/>
      <name val="Times New Roman"/>
      <family val="1"/>
    </font>
    <font>
      <u/>
      <sz val="10"/>
      <color theme="10"/>
      <name val="Arial"/>
      <family val="2"/>
    </font>
    <font>
      <sz val="14"/>
      <name val="Times New Roman"/>
      <family val="1"/>
    </font>
    <font>
      <sz val="12"/>
      <name val="Times New Roman"/>
      <family val="1"/>
    </font>
    <font>
      <b/>
      <u/>
      <sz val="14"/>
      <color rgb="FF7030A0"/>
      <name val="Arial"/>
      <family val="2"/>
    </font>
    <font>
      <u/>
      <sz val="10"/>
      <color theme="11"/>
      <name val="Arial"/>
      <family val="2"/>
    </font>
    <font>
      <b/>
      <sz val="18"/>
      <name val="Times New Roman"/>
      <family val="1"/>
    </font>
    <font>
      <b/>
      <sz val="18"/>
      <color theme="10"/>
      <name val="Arial"/>
      <family val="2"/>
    </font>
    <font>
      <b/>
      <sz val="18"/>
      <color rgb="FF0070C0"/>
      <name val="Times New Roman"/>
      <family val="1"/>
    </font>
    <font>
      <u/>
      <sz val="18"/>
      <color theme="10"/>
      <name val="Arial"/>
      <family val="2"/>
    </font>
    <font>
      <i/>
      <u/>
      <sz val="8"/>
      <name val="Times New Roman"/>
      <family val="1"/>
    </font>
    <font>
      <sz val="9"/>
      <name val="Times New Roman"/>
      <family val="1"/>
    </font>
  </fonts>
  <fills count="16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88D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D579"/>
        <bgColor indexed="64"/>
      </patternFill>
    </fill>
    <fill>
      <patternFill patternType="solid">
        <fgColor rgb="FF73FE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D88DFF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6">
    <xf numFmtId="0" fontId="0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12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</cellStyleXfs>
  <cellXfs count="14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43" fontId="2" fillId="0" borderId="0" xfId="1" applyFont="1" applyBorder="1" applyAlignment="1"/>
    <xf numFmtId="43" fontId="2" fillId="0" borderId="0" xfId="1" applyFont="1" applyFill="1" applyBorder="1" applyAlignment="1"/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horizontal="center" vertical="top"/>
    </xf>
    <xf numFmtId="0" fontId="6" fillId="0" borderId="0" xfId="0" applyFont="1" applyAlignment="1">
      <alignment horizontal="left" vertical="top"/>
    </xf>
    <xf numFmtId="0" fontId="8" fillId="0" borderId="0" xfId="0" applyFont="1" applyAlignment="1">
      <alignment horizontal="left"/>
    </xf>
    <xf numFmtId="0" fontId="8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left" vertical="top"/>
    </xf>
    <xf numFmtId="164" fontId="8" fillId="0" borderId="0" xfId="0" applyNumberFormat="1" applyFont="1" applyAlignment="1">
      <alignment horizontal="center"/>
    </xf>
    <xf numFmtId="0" fontId="8" fillId="0" borderId="0" xfId="0" applyFont="1" applyAlignment="1">
      <alignment horizontal="right"/>
    </xf>
    <xf numFmtId="43" fontId="8" fillId="0" borderId="0" xfId="1" applyFont="1" applyBorder="1" applyAlignment="1"/>
    <xf numFmtId="43" fontId="8" fillId="0" borderId="0" xfId="1" applyFont="1" applyFill="1" applyBorder="1" applyAlignment="1"/>
    <xf numFmtId="164" fontId="7" fillId="0" borderId="3" xfId="0" applyNumberFormat="1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4" xfId="0" applyFont="1" applyBorder="1" applyAlignment="1">
      <alignment horizontal="right"/>
    </xf>
    <xf numFmtId="43" fontId="7" fillId="0" borderId="4" xfId="1" applyFont="1" applyBorder="1" applyAlignment="1"/>
    <xf numFmtId="0" fontId="7" fillId="0" borderId="4" xfId="0" applyFont="1" applyBorder="1" applyAlignment="1">
      <alignment horizontal="left"/>
    </xf>
    <xf numFmtId="0" fontId="7" fillId="0" borderId="4" xfId="0" applyFont="1" applyBorder="1"/>
    <xf numFmtId="0" fontId="7" fillId="0" borderId="5" xfId="0" applyFont="1" applyBorder="1" applyAlignment="1">
      <alignment horizontal="center"/>
    </xf>
    <xf numFmtId="16" fontId="8" fillId="0" borderId="0" xfId="0" applyNumberFormat="1" applyFont="1"/>
    <xf numFmtId="0" fontId="8" fillId="3" borderId="4" xfId="0" applyFont="1" applyFill="1" applyBorder="1" applyAlignment="1">
      <alignment horizontal="center"/>
    </xf>
    <xf numFmtId="0" fontId="8" fillId="3" borderId="6" xfId="0" applyFont="1" applyFill="1" applyBorder="1" applyAlignment="1">
      <alignment horizontal="right"/>
    </xf>
    <xf numFmtId="43" fontId="8" fillId="3" borderId="5" xfId="1" applyFont="1" applyFill="1" applyBorder="1" applyAlignment="1"/>
    <xf numFmtId="164" fontId="7" fillId="3" borderId="3" xfId="0" applyNumberFormat="1" applyFont="1" applyFill="1" applyBorder="1" applyAlignment="1">
      <alignment horizontal="left"/>
    </xf>
    <xf numFmtId="0" fontId="4" fillId="0" borderId="0" xfId="0" applyFont="1" applyAlignment="1">
      <alignment vertical="top"/>
    </xf>
    <xf numFmtId="0" fontId="7" fillId="4" borderId="7" xfId="0" applyFont="1" applyFill="1" applyBorder="1"/>
    <xf numFmtId="0" fontId="10" fillId="0" borderId="0" xfId="0" applyFont="1" applyAlignment="1">
      <alignment horizontal="left" vertical="top"/>
    </xf>
    <xf numFmtId="164" fontId="7" fillId="5" borderId="3" xfId="0" applyNumberFormat="1" applyFont="1" applyFill="1" applyBorder="1" applyAlignment="1">
      <alignment horizontal="left"/>
    </xf>
    <xf numFmtId="164" fontId="8" fillId="5" borderId="8" xfId="0" applyNumberFormat="1" applyFont="1" applyFill="1" applyBorder="1" applyAlignment="1">
      <alignment horizontal="left"/>
    </xf>
    <xf numFmtId="0" fontId="8" fillId="5" borderId="4" xfId="0" applyFont="1" applyFill="1" applyBorder="1"/>
    <xf numFmtId="0" fontId="8" fillId="5" borderId="5" xfId="0" applyFont="1" applyFill="1" applyBorder="1"/>
    <xf numFmtId="0" fontId="7" fillId="5" borderId="7" xfId="0" applyFont="1" applyFill="1" applyBorder="1"/>
    <xf numFmtId="0" fontId="8" fillId="4" borderId="10" xfId="0" applyFont="1" applyFill="1" applyBorder="1"/>
    <xf numFmtId="0" fontId="10" fillId="0" borderId="0" xfId="0" applyFont="1" applyAlignment="1">
      <alignment horizontal="center" vertical="top"/>
    </xf>
    <xf numFmtId="0" fontId="10" fillId="0" borderId="0" xfId="0" applyFont="1" applyAlignment="1">
      <alignment vertical="top"/>
    </xf>
    <xf numFmtId="43" fontId="10" fillId="0" borderId="0" xfId="1" applyFont="1" applyBorder="1" applyAlignment="1">
      <alignment horizontal="left" vertical="top"/>
    </xf>
    <xf numFmtId="43" fontId="4" fillId="0" borderId="0" xfId="1" applyFont="1" applyBorder="1" applyAlignment="1">
      <alignment horizontal="center" vertical="top"/>
    </xf>
    <xf numFmtId="0" fontId="3" fillId="2" borderId="0" xfId="0" applyFont="1" applyFill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0" fontId="3" fillId="2" borderId="0" xfId="0" applyFont="1" applyFill="1"/>
    <xf numFmtId="43" fontId="7" fillId="4" borderId="9" xfId="1" applyFont="1" applyFill="1" applyBorder="1" applyAlignment="1"/>
    <xf numFmtId="0" fontId="3" fillId="0" borderId="2" xfId="0" applyFont="1" applyBorder="1" applyAlignment="1">
      <alignment horizontal="center"/>
    </xf>
    <xf numFmtId="0" fontId="11" fillId="0" borderId="0" xfId="0" applyFont="1" applyAlignment="1">
      <alignment horizontal="left" vertical="top"/>
    </xf>
    <xf numFmtId="0" fontId="2" fillId="0" borderId="0" xfId="0" quotePrefix="1" applyFont="1"/>
    <xf numFmtId="14" fontId="8" fillId="0" borderId="0" xfId="0" applyNumberFormat="1" applyFont="1" applyAlignment="1">
      <alignment horizontal="left"/>
    </xf>
    <xf numFmtId="0" fontId="3" fillId="2" borderId="0" xfId="0" applyFont="1" applyFill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/>
    </xf>
    <xf numFmtId="43" fontId="3" fillId="0" borderId="0" xfId="1" applyFont="1" applyBorder="1" applyAlignment="1"/>
    <xf numFmtId="0" fontId="12" fillId="0" borderId="10" xfId="4" applyBorder="1"/>
    <xf numFmtId="0" fontId="7" fillId="0" borderId="7" xfId="0" applyFont="1" applyBorder="1"/>
    <xf numFmtId="0" fontId="7" fillId="0" borderId="10" xfId="0" applyFont="1" applyBorder="1" applyAlignment="1">
      <alignment horizontal="left"/>
    </xf>
    <xf numFmtId="0" fontId="7" fillId="0" borderId="10" xfId="0" applyFont="1" applyBorder="1"/>
    <xf numFmtId="0" fontId="7" fillId="0" borderId="9" xfId="0" applyFont="1" applyBorder="1"/>
    <xf numFmtId="0" fontId="8" fillId="5" borderId="10" xfId="0" applyFont="1" applyFill="1" applyBorder="1"/>
    <xf numFmtId="0" fontId="8" fillId="5" borderId="10" xfId="0" applyFont="1" applyFill="1" applyBorder="1" applyAlignment="1">
      <alignment horizontal="right"/>
    </xf>
    <xf numFmtId="43" fontId="7" fillId="5" borderId="10" xfId="1" applyFont="1" applyFill="1" applyBorder="1" applyAlignment="1">
      <alignment horizontal="center"/>
    </xf>
    <xf numFmtId="0" fontId="8" fillId="5" borderId="10" xfId="0" applyFont="1" applyFill="1" applyBorder="1" applyAlignment="1">
      <alignment horizontal="center"/>
    </xf>
    <xf numFmtId="0" fontId="7" fillId="5" borderId="9" xfId="0" applyFont="1" applyFill="1" applyBorder="1" applyAlignment="1">
      <alignment horizontal="left"/>
    </xf>
    <xf numFmtId="0" fontId="7" fillId="4" borderId="10" xfId="0" applyFont="1" applyFill="1" applyBorder="1" applyAlignment="1">
      <alignment horizontal="right"/>
    </xf>
    <xf numFmtId="0" fontId="3" fillId="9" borderId="0" xfId="0" applyFont="1" applyFill="1"/>
    <xf numFmtId="0" fontId="3" fillId="9" borderId="0" xfId="0" applyFont="1" applyFill="1" applyAlignment="1">
      <alignment horizontal="center"/>
    </xf>
    <xf numFmtId="43" fontId="3" fillId="9" borderId="0" xfId="1" applyFont="1" applyFill="1" applyBorder="1" applyAlignment="1"/>
    <xf numFmtId="0" fontId="8" fillId="0" borderId="3" xfId="0" applyFont="1" applyBorder="1" applyAlignment="1">
      <alignment horizontal="right"/>
    </xf>
    <xf numFmtId="14" fontId="8" fillId="0" borderId="5" xfId="0" applyNumberFormat="1" applyFont="1" applyBorder="1" applyAlignment="1">
      <alignment horizontal="center"/>
    </xf>
    <xf numFmtId="0" fontId="13" fillId="0" borderId="0" xfId="0" applyFont="1"/>
    <xf numFmtId="14" fontId="8" fillId="0" borderId="0" xfId="0" applyNumberFormat="1" applyFont="1"/>
    <xf numFmtId="14" fontId="10" fillId="11" borderId="0" xfId="0" applyNumberFormat="1" applyFont="1" applyFill="1" applyAlignment="1">
      <alignment vertical="top"/>
    </xf>
    <xf numFmtId="0" fontId="2" fillId="10" borderId="0" xfId="0" applyFont="1" applyFill="1"/>
    <xf numFmtId="0" fontId="7" fillId="0" borderId="0" xfId="0" applyFont="1" applyAlignment="1">
      <alignment horizontal="center"/>
    </xf>
    <xf numFmtId="164" fontId="15" fillId="12" borderId="7" xfId="4" applyNumberFormat="1" applyFont="1" applyFill="1" applyBorder="1" applyAlignment="1">
      <alignment horizontal="left"/>
    </xf>
    <xf numFmtId="0" fontId="8" fillId="12" borderId="10" xfId="0" applyFont="1" applyFill="1" applyBorder="1" applyAlignment="1">
      <alignment horizontal="center"/>
    </xf>
    <xf numFmtId="0" fontId="8" fillId="12" borderId="9" xfId="0" applyFont="1" applyFill="1" applyBorder="1" applyAlignment="1">
      <alignment horizontal="right"/>
    </xf>
    <xf numFmtId="0" fontId="2" fillId="14" borderId="0" xfId="0" applyFont="1" applyFill="1"/>
    <xf numFmtId="0" fontId="2" fillId="14" borderId="0" xfId="0" applyFont="1" applyFill="1" applyAlignment="1">
      <alignment horizontal="center"/>
    </xf>
    <xf numFmtId="43" fontId="2" fillId="14" borderId="0" xfId="1" applyFont="1" applyFill="1" applyBorder="1" applyAlignment="1"/>
    <xf numFmtId="0" fontId="3" fillId="14" borderId="0" xfId="0" applyFont="1" applyFill="1"/>
    <xf numFmtId="0" fontId="3" fillId="14" borderId="0" xfId="0" applyFont="1" applyFill="1" applyAlignment="1">
      <alignment horizontal="center"/>
    </xf>
    <xf numFmtId="43" fontId="3" fillId="14" borderId="0" xfId="1" applyFont="1" applyFill="1" applyBorder="1" applyAlignment="1"/>
    <xf numFmtId="0" fontId="2" fillId="15" borderId="0" xfId="0" applyFont="1" applyFill="1"/>
    <xf numFmtId="0" fontId="3" fillId="10" borderId="0" xfId="0" applyFont="1" applyFill="1"/>
    <xf numFmtId="0" fontId="3" fillId="10" borderId="0" xfId="0" applyFont="1" applyFill="1" applyAlignment="1">
      <alignment horizontal="center"/>
    </xf>
    <xf numFmtId="43" fontId="3" fillId="10" borderId="0" xfId="1" applyFont="1" applyFill="1" applyBorder="1" applyAlignment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3" fontId="2" fillId="3" borderId="0" xfId="1" applyFont="1" applyFill="1" applyBorder="1" applyAlignment="1"/>
    <xf numFmtId="0" fontId="3" fillId="3" borderId="0" xfId="0" applyFont="1" applyFill="1"/>
    <xf numFmtId="0" fontId="3" fillId="3" borderId="0" xfId="0" applyFont="1" applyFill="1" applyAlignment="1">
      <alignment horizontal="center"/>
    </xf>
    <xf numFmtId="43" fontId="3" fillId="3" borderId="0" xfId="1" applyFont="1" applyFill="1" applyBorder="1" applyAlignment="1"/>
    <xf numFmtId="0" fontId="8" fillId="0" borderId="13" xfId="0" applyFont="1" applyBorder="1" applyAlignment="1">
      <alignment horizontal="right"/>
    </xf>
    <xf numFmtId="16" fontId="8" fillId="0" borderId="14" xfId="0" applyNumberFormat="1" applyFont="1" applyBorder="1" applyAlignment="1">
      <alignment horizontal="center"/>
    </xf>
    <xf numFmtId="0" fontId="8" fillId="0" borderId="14" xfId="0" applyFont="1" applyBorder="1"/>
    <xf numFmtId="0" fontId="8" fillId="0" borderId="15" xfId="0" applyFont="1" applyBorder="1"/>
    <xf numFmtId="0" fontId="14" fillId="0" borderId="16" xfId="0" applyFont="1" applyBorder="1"/>
    <xf numFmtId="16" fontId="8" fillId="0" borderId="17" xfId="0" applyNumberFormat="1" applyFont="1" applyBorder="1" applyAlignment="1">
      <alignment horizontal="center"/>
    </xf>
    <xf numFmtId="0" fontId="13" fillId="0" borderId="17" xfId="0" applyFont="1" applyBorder="1"/>
    <xf numFmtId="0" fontId="13" fillId="0" borderId="18" xfId="0" applyFont="1" applyBorder="1"/>
    <xf numFmtId="0" fontId="17" fillId="9" borderId="7" xfId="0" applyFont="1" applyFill="1" applyBorder="1"/>
    <xf numFmtId="0" fontId="17" fillId="9" borderId="10" xfId="0" applyFont="1" applyFill="1" applyBorder="1"/>
    <xf numFmtId="0" fontId="18" fillId="9" borderId="10" xfId="4" applyFont="1" applyFill="1" applyBorder="1"/>
    <xf numFmtId="0" fontId="19" fillId="9" borderId="10" xfId="0" applyFont="1" applyFill="1" applyBorder="1"/>
    <xf numFmtId="0" fontId="19" fillId="9" borderId="10" xfId="0" applyFont="1" applyFill="1" applyBorder="1" applyAlignment="1">
      <alignment horizontal="left"/>
    </xf>
    <xf numFmtId="0" fontId="8" fillId="3" borderId="0" xfId="0" applyFont="1" applyFill="1" applyAlignment="1">
      <alignment horizontal="center"/>
    </xf>
    <xf numFmtId="43" fontId="8" fillId="3" borderId="0" xfId="1" applyFont="1" applyFill="1" applyBorder="1" applyAlignment="1"/>
    <xf numFmtId="0" fontId="8" fillId="3" borderId="0" xfId="0" applyFont="1" applyFill="1"/>
    <xf numFmtId="0" fontId="7" fillId="14" borderId="7" xfId="0" applyFont="1" applyFill="1" applyBorder="1"/>
    <xf numFmtId="0" fontId="20" fillId="14" borderId="10" xfId="4" applyFont="1" applyFill="1" applyBorder="1"/>
    <xf numFmtId="0" fontId="7" fillId="14" borderId="10" xfId="0" applyFont="1" applyFill="1" applyBorder="1"/>
    <xf numFmtId="0" fontId="8" fillId="14" borderId="9" xfId="0" applyFont="1" applyFill="1" applyBorder="1" applyAlignment="1">
      <alignment horizontal="center"/>
    </xf>
    <xf numFmtId="43" fontId="8" fillId="0" borderId="0" xfId="1" applyFont="1" applyFill="1" applyBorder="1" applyAlignment="1">
      <alignment horizontal="center"/>
    </xf>
    <xf numFmtId="0" fontId="8" fillId="5" borderId="0" xfId="0" applyFont="1" applyFill="1" applyAlignment="1">
      <alignment horizontal="center"/>
    </xf>
    <xf numFmtId="0" fontId="8" fillId="5" borderId="0" xfId="0" applyFont="1" applyFill="1" applyAlignment="1">
      <alignment horizontal="left"/>
    </xf>
    <xf numFmtId="0" fontId="8" fillId="5" borderId="0" xfId="0" applyFont="1" applyFill="1" applyAlignment="1">
      <alignment horizontal="right"/>
    </xf>
    <xf numFmtId="43" fontId="8" fillId="5" borderId="0" xfId="1" applyFont="1" applyFill="1" applyBorder="1" applyAlignment="1"/>
    <xf numFmtId="0" fontId="8" fillId="5" borderId="0" xfId="0" applyFont="1" applyFill="1"/>
    <xf numFmtId="43" fontId="8" fillId="5" borderId="0" xfId="0" applyNumberFormat="1" applyFont="1" applyFill="1"/>
    <xf numFmtId="0" fontId="8" fillId="3" borderId="0" xfId="0" applyFont="1" applyFill="1" applyAlignment="1">
      <alignment horizontal="left"/>
    </xf>
    <xf numFmtId="0" fontId="8" fillId="3" borderId="0" xfId="0" applyFont="1" applyFill="1" applyAlignment="1">
      <alignment horizontal="right"/>
    </xf>
    <xf numFmtId="43" fontId="8" fillId="3" borderId="0" xfId="1" applyFont="1" applyFill="1" applyBorder="1" applyAlignment="1">
      <alignment horizontal="center"/>
    </xf>
    <xf numFmtId="0" fontId="8" fillId="7" borderId="0" xfId="0" applyFont="1" applyFill="1"/>
    <xf numFmtId="0" fontId="2" fillId="10" borderId="0" xfId="0" applyFont="1" applyFill="1" applyAlignment="1">
      <alignment horizontal="center"/>
    </xf>
    <xf numFmtId="43" fontId="3" fillId="0" borderId="0" xfId="1" applyFont="1" applyFill="1" applyBorder="1" applyAlignment="1"/>
    <xf numFmtId="0" fontId="2" fillId="7" borderId="0" xfId="0" applyFont="1" applyFill="1"/>
    <xf numFmtId="16" fontId="8" fillId="3" borderId="0" xfId="0" applyNumberFormat="1" applyFont="1" applyFill="1"/>
    <xf numFmtId="0" fontId="21" fillId="0" borderId="0" xfId="0" applyFont="1" applyAlignment="1">
      <alignment horizontal="center" vertical="top"/>
    </xf>
    <xf numFmtId="0" fontId="22" fillId="0" borderId="0" xfId="0" applyFont="1" applyAlignment="1">
      <alignment horizontal="left" vertical="top"/>
    </xf>
    <xf numFmtId="0" fontId="7" fillId="6" borderId="3" xfId="0" applyFont="1" applyFill="1" applyBorder="1" applyAlignment="1">
      <alignment horizontal="center"/>
    </xf>
    <xf numFmtId="0" fontId="7" fillId="6" borderId="4" xfId="0" applyFont="1" applyFill="1" applyBorder="1" applyAlignment="1">
      <alignment horizontal="center"/>
    </xf>
    <xf numFmtId="0" fontId="7" fillId="6" borderId="5" xfId="0" applyFont="1" applyFill="1" applyBorder="1" applyAlignment="1">
      <alignment horizontal="center"/>
    </xf>
    <xf numFmtId="0" fontId="8" fillId="7" borderId="0" xfId="0" applyFont="1" applyFill="1" applyAlignment="1">
      <alignment horizontal="center"/>
    </xf>
    <xf numFmtId="0" fontId="7" fillId="13" borderId="3" xfId="0" applyFont="1" applyFill="1" applyBorder="1" applyAlignment="1">
      <alignment horizontal="center"/>
    </xf>
    <xf numFmtId="0" fontId="7" fillId="13" borderId="4" xfId="0" applyFont="1" applyFill="1" applyBorder="1" applyAlignment="1">
      <alignment horizontal="center"/>
    </xf>
    <xf numFmtId="0" fontId="7" fillId="13" borderId="12" xfId="0" applyFont="1" applyFill="1" applyBorder="1" applyAlignment="1">
      <alignment horizontal="center"/>
    </xf>
    <xf numFmtId="164" fontId="7" fillId="8" borderId="3" xfId="0" applyNumberFormat="1" applyFont="1" applyFill="1" applyBorder="1" applyAlignment="1">
      <alignment horizontal="center"/>
    </xf>
    <xf numFmtId="164" fontId="7" fillId="8" borderId="4" xfId="0" applyNumberFormat="1" applyFont="1" applyFill="1" applyBorder="1" applyAlignment="1">
      <alignment horizontal="center"/>
    </xf>
    <xf numFmtId="164" fontId="7" fillId="8" borderId="5" xfId="0" applyNumberFormat="1" applyFont="1" applyFill="1" applyBorder="1" applyAlignment="1">
      <alignment horizontal="center"/>
    </xf>
  </cellXfs>
  <cellStyles count="16">
    <cellStyle name="Comma" xfId="1" builtinId="3"/>
    <cellStyle name="Comma 2" xfId="2" xr:uid="{00000000-0005-0000-0000-000001000000}"/>
    <cellStyle name="Followed Hyperlink" xfId="5" builtinId="9" hidden="1"/>
    <cellStyle name="Followed Hyperlink" xfId="6" builtinId="9" hidden="1"/>
    <cellStyle name="Followed Hyperlink" xfId="7" builtinId="9" hidden="1"/>
    <cellStyle name="Followed Hyperlink" xfId="8" builtinId="9" hidden="1"/>
    <cellStyle name="Followed Hyperlink" xfId="9" builtinId="9" hidden="1"/>
    <cellStyle name="Followed Hyperlink" xfId="10" builtinId="9" hidden="1"/>
    <cellStyle name="Followed Hyperlink" xfId="11" builtinId="9" hidden="1"/>
    <cellStyle name="Followed Hyperlink" xfId="12" builtinId="9" hidden="1"/>
    <cellStyle name="Followed Hyperlink" xfId="13" builtinId="9" hidden="1"/>
    <cellStyle name="Followed Hyperlink" xfId="14" builtinId="9" hidden="1"/>
    <cellStyle name="Followed Hyperlink" xfId="15" builtinId="9" hidden="1"/>
    <cellStyle name="Hyperlink" xfId="4" builtinId="8"/>
    <cellStyle name="Normal" xfId="0" builtinId="0"/>
    <cellStyle name="Normal 2 2" xfId="3" xr:uid="{00000000-0005-0000-0000-00000F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73FEFF"/>
      <color rgb="FFFFD579"/>
      <color rgb="FFA3FFB6"/>
      <color rgb="FFFF6C57"/>
      <color rgb="FFFFB200"/>
      <color rgb="FFFF9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Verve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clubspark.lta.org.uk/ADTL/CaptainsGuide" TargetMode="External"/><Relationship Id="rId1" Type="http://schemas.openxmlformats.org/officeDocument/2006/relationships/hyperlink" Target="https://competitions.lta.org.uk/admin/organization/group/0E26820C-A89B-44BD-8118-DBD83A616281/league/ED2C5AF3-6662-40FE-AD63-782CED4C6775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competitions.lta.org.uk/admin/organization/group/0E26820C-A89B-44BD-8118-DBD83A616281/league/A04051B8-110B-48FE-A665-304C2D0B93A6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competitions.lta.org.uk/league/C589BF24-D0B4-4301-814B-81D8272C614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/>
    <pageSetUpPr fitToPage="1"/>
  </sheetPr>
  <dimension ref="A1:P182"/>
  <sheetViews>
    <sheetView tabSelected="1" topLeftCell="B1" zoomScale="125" zoomScaleNormal="125" zoomScalePageLayoutView="125" workbookViewId="0">
      <pane ySplit="1" topLeftCell="A62" activePane="bottomLeft" state="frozen"/>
      <selection activeCell="B1" sqref="B1"/>
      <selection pane="bottomLeft" activeCell="B22" sqref="B22:L94"/>
    </sheetView>
  </sheetViews>
  <sheetFormatPr defaultColWidth="9.140625" defaultRowHeight="11.25" x14ac:dyDescent="0.2"/>
  <cols>
    <col min="1" max="1" width="1.140625" style="1" hidden="1" customWidth="1"/>
    <col min="2" max="2" width="2.140625" style="1" customWidth="1"/>
    <col min="3" max="3" width="5" style="1" customWidth="1"/>
    <col min="4" max="4" width="3.7109375" style="2" bestFit="1" customWidth="1"/>
    <col min="5" max="5" width="6.7109375" style="3" customWidth="1"/>
    <col min="6" max="6" width="2.7109375" style="2" customWidth="1"/>
    <col min="7" max="7" width="8.7109375" style="2" customWidth="1"/>
    <col min="8" max="8" width="4.7109375" style="2" customWidth="1"/>
    <col min="9" max="9" width="16.42578125" style="1" customWidth="1"/>
    <col min="10" max="10" width="10.7109375" style="2" customWidth="1"/>
    <col min="11" max="11" width="1.28515625" style="1" customWidth="1"/>
    <col min="12" max="12" width="31.140625" style="1" customWidth="1"/>
    <col min="13" max="13" width="33.140625" style="2" customWidth="1"/>
    <col min="14" max="14" width="3.42578125" style="5" customWidth="1"/>
    <col min="15" max="15" width="6.7109375" style="3" customWidth="1"/>
    <col min="16" max="16" width="2.7109375" style="2" customWidth="1"/>
    <col min="17" max="16384" width="9.140625" style="1"/>
  </cols>
  <sheetData>
    <row r="1" spans="1:16" ht="15.75" x14ac:dyDescent="0.2">
      <c r="C1" s="39" t="s">
        <v>123</v>
      </c>
      <c r="D1" s="38"/>
      <c r="E1" s="40"/>
      <c r="F1" s="38"/>
      <c r="G1" s="38"/>
      <c r="H1" s="38"/>
      <c r="I1" s="39"/>
      <c r="J1" s="38"/>
      <c r="K1" s="31"/>
      <c r="L1" s="73">
        <v>46308</v>
      </c>
      <c r="M1" s="131" t="s">
        <v>202</v>
      </c>
      <c r="N1" s="31"/>
      <c r="O1" s="31"/>
      <c r="P1" s="31"/>
    </row>
    <row r="2" spans="1:16" ht="6" customHeight="1" x14ac:dyDescent="0.2">
      <c r="C2" s="29"/>
      <c r="D2" s="7"/>
      <c r="E2" s="41"/>
      <c r="F2" s="7"/>
      <c r="G2" s="7"/>
      <c r="H2" s="7"/>
      <c r="I2" s="29"/>
      <c r="J2" s="7"/>
      <c r="K2" s="7"/>
      <c r="L2" s="7"/>
      <c r="M2" s="130"/>
      <c r="N2" s="7"/>
      <c r="O2" s="7"/>
      <c r="P2" s="7"/>
    </row>
    <row r="3" spans="1:16" x14ac:dyDescent="0.2">
      <c r="L3" s="47" t="s">
        <v>42</v>
      </c>
      <c r="M3" s="47" t="s">
        <v>124</v>
      </c>
      <c r="N3" s="1" t="s">
        <v>43</v>
      </c>
      <c r="O3" s="49" t="s">
        <v>44</v>
      </c>
    </row>
    <row r="4" spans="1:16" x14ac:dyDescent="0.2">
      <c r="L4" s="74" t="s">
        <v>81</v>
      </c>
    </row>
    <row r="5" spans="1:16" x14ac:dyDescent="0.2">
      <c r="L5" s="85" t="s">
        <v>109</v>
      </c>
    </row>
    <row r="6" spans="1:16" x14ac:dyDescent="0.2">
      <c r="A6" s="1" t="s">
        <v>40</v>
      </c>
      <c r="C6" s="44" t="s">
        <v>34</v>
      </c>
      <c r="D6" s="42"/>
      <c r="E6" s="42"/>
      <c r="F6" s="42"/>
      <c r="G6" s="42"/>
      <c r="H6" s="42"/>
      <c r="I6" s="45"/>
      <c r="J6" s="42"/>
      <c r="K6" s="6"/>
      <c r="N6" s="1"/>
      <c r="O6" s="4"/>
    </row>
    <row r="7" spans="1:16" hidden="1" x14ac:dyDescent="0.2">
      <c r="B7" s="52">
        <v>9</v>
      </c>
      <c r="C7" s="52" t="s">
        <v>2</v>
      </c>
      <c r="D7" s="53">
        <v>27</v>
      </c>
      <c r="E7" s="54">
        <v>13</v>
      </c>
      <c r="F7" s="53" t="s">
        <v>6</v>
      </c>
      <c r="G7" s="53" t="s">
        <v>85</v>
      </c>
      <c r="H7" s="53" t="s">
        <v>5</v>
      </c>
      <c r="I7" s="52" t="s">
        <v>75</v>
      </c>
      <c r="J7" s="53" t="s">
        <v>54</v>
      </c>
      <c r="K7" s="6"/>
      <c r="M7" s="1"/>
      <c r="N7" s="1"/>
      <c r="O7" s="1"/>
      <c r="P7" s="1"/>
    </row>
    <row r="8" spans="1:16" hidden="1" x14ac:dyDescent="0.2">
      <c r="B8" s="52">
        <v>9</v>
      </c>
      <c r="C8" s="52" t="s">
        <v>32</v>
      </c>
      <c r="D8" s="53">
        <v>30</v>
      </c>
      <c r="E8" s="54">
        <v>19</v>
      </c>
      <c r="F8" s="53" t="s">
        <v>6</v>
      </c>
      <c r="G8" s="53" t="s">
        <v>93</v>
      </c>
      <c r="H8" s="53" t="s">
        <v>5</v>
      </c>
      <c r="I8" s="52" t="s">
        <v>88</v>
      </c>
      <c r="J8" s="53" t="s">
        <v>54</v>
      </c>
      <c r="K8" s="6"/>
      <c r="M8" s="1"/>
      <c r="N8" s="1"/>
      <c r="O8" s="1"/>
      <c r="P8" s="1"/>
    </row>
    <row r="9" spans="1:16" x14ac:dyDescent="0.2">
      <c r="A9" s="1" t="s">
        <v>18</v>
      </c>
      <c r="C9" s="44" t="s">
        <v>11</v>
      </c>
      <c r="D9" s="42"/>
      <c r="E9" s="42"/>
      <c r="F9" s="42"/>
      <c r="G9" s="42"/>
      <c r="H9" s="42"/>
      <c r="I9" s="45"/>
      <c r="J9" s="42"/>
      <c r="K9" s="6"/>
      <c r="L9" s="2"/>
      <c r="M9" s="1"/>
      <c r="N9" s="1"/>
      <c r="O9" s="1"/>
      <c r="P9" s="7"/>
    </row>
    <row r="10" spans="1:16" hidden="1" x14ac:dyDescent="0.2">
      <c r="B10" s="52">
        <v>10</v>
      </c>
      <c r="C10" s="52" t="s">
        <v>1</v>
      </c>
      <c r="D10" s="53">
        <v>3</v>
      </c>
      <c r="E10" s="54">
        <v>11</v>
      </c>
      <c r="F10" s="53" t="s">
        <v>6</v>
      </c>
      <c r="G10" s="53" t="s">
        <v>4</v>
      </c>
      <c r="H10" s="53" t="s">
        <v>5</v>
      </c>
      <c r="I10" s="52" t="s">
        <v>78</v>
      </c>
      <c r="J10" s="53" t="s">
        <v>54</v>
      </c>
      <c r="K10" s="6"/>
      <c r="L10" s="1" t="s">
        <v>190</v>
      </c>
      <c r="M10" s="1"/>
      <c r="N10" s="1"/>
      <c r="O10" s="1"/>
      <c r="P10" s="1"/>
    </row>
    <row r="11" spans="1:16" hidden="1" x14ac:dyDescent="0.2">
      <c r="B11" s="82">
        <v>10</v>
      </c>
      <c r="C11" s="82" t="s">
        <v>2</v>
      </c>
      <c r="D11" s="83">
        <v>4</v>
      </c>
      <c r="E11" s="84">
        <v>10</v>
      </c>
      <c r="F11" s="83" t="s">
        <v>6</v>
      </c>
      <c r="G11" s="83" t="s">
        <v>64</v>
      </c>
      <c r="H11" s="83" t="s">
        <v>9</v>
      </c>
      <c r="I11" s="82" t="s">
        <v>159</v>
      </c>
      <c r="J11" s="83" t="s">
        <v>117</v>
      </c>
      <c r="K11" s="6"/>
      <c r="M11" s="1"/>
      <c r="N11" s="1"/>
      <c r="O11" s="1"/>
      <c r="P11" s="1"/>
    </row>
    <row r="12" spans="1:16" hidden="1" x14ac:dyDescent="0.2">
      <c r="B12" s="1">
        <v>10</v>
      </c>
      <c r="C12" s="1" t="s">
        <v>2</v>
      </c>
      <c r="D12" s="2">
        <v>4</v>
      </c>
      <c r="E12" s="3">
        <v>13</v>
      </c>
      <c r="F12" s="2" t="s">
        <v>3</v>
      </c>
      <c r="G12" s="2" t="s">
        <v>7</v>
      </c>
      <c r="H12" s="2" t="s">
        <v>5</v>
      </c>
      <c r="I12" s="1" t="s">
        <v>139</v>
      </c>
      <c r="J12" s="2" t="s">
        <v>69</v>
      </c>
      <c r="K12" s="6"/>
      <c r="M12" s="1"/>
      <c r="N12" s="1"/>
      <c r="O12" s="1"/>
      <c r="P12" s="1"/>
    </row>
    <row r="13" spans="1:16" hidden="1" x14ac:dyDescent="0.2">
      <c r="B13" s="52">
        <v>10</v>
      </c>
      <c r="C13" s="52" t="s">
        <v>2</v>
      </c>
      <c r="D13" s="53">
        <v>4</v>
      </c>
      <c r="E13" s="54">
        <v>13.3</v>
      </c>
      <c r="F13" s="53" t="s">
        <v>6</v>
      </c>
      <c r="G13" s="53" t="s">
        <v>65</v>
      </c>
      <c r="H13" s="53" t="s">
        <v>5</v>
      </c>
      <c r="I13" s="52" t="s">
        <v>142</v>
      </c>
      <c r="J13" s="53" t="s">
        <v>54</v>
      </c>
      <c r="K13" s="6"/>
      <c r="M13" s="1"/>
      <c r="N13" s="1"/>
      <c r="O13" s="1"/>
      <c r="P13" s="1"/>
    </row>
    <row r="14" spans="1:16" hidden="1" x14ac:dyDescent="0.2">
      <c r="B14" s="82">
        <v>10</v>
      </c>
      <c r="C14" s="82" t="s">
        <v>32</v>
      </c>
      <c r="D14" s="83">
        <v>7</v>
      </c>
      <c r="E14" s="84">
        <v>11</v>
      </c>
      <c r="F14" s="83" t="s">
        <v>6</v>
      </c>
      <c r="G14" s="83" t="s">
        <v>172</v>
      </c>
      <c r="H14" s="83" t="s">
        <v>9</v>
      </c>
      <c r="I14" s="82" t="s">
        <v>170</v>
      </c>
      <c r="J14" s="83" t="s">
        <v>54</v>
      </c>
      <c r="K14" s="6"/>
      <c r="L14" s="1" t="s">
        <v>190</v>
      </c>
      <c r="M14" s="1"/>
      <c r="N14" s="1"/>
      <c r="O14" s="1"/>
      <c r="P14" s="1"/>
    </row>
    <row r="15" spans="1:16" hidden="1" x14ac:dyDescent="0.2">
      <c r="B15" s="52">
        <v>10</v>
      </c>
      <c r="C15" s="52" t="s">
        <v>32</v>
      </c>
      <c r="D15" s="53">
        <v>7</v>
      </c>
      <c r="E15" s="54">
        <v>19</v>
      </c>
      <c r="F15" s="53" t="s">
        <v>6</v>
      </c>
      <c r="G15" s="53" t="s">
        <v>33</v>
      </c>
      <c r="H15" s="53" t="s">
        <v>5</v>
      </c>
      <c r="I15" s="52" t="s">
        <v>59</v>
      </c>
      <c r="J15" s="53" t="s">
        <v>54</v>
      </c>
      <c r="K15" s="6"/>
      <c r="M15" s="1"/>
      <c r="N15" s="1"/>
      <c r="O15" s="1"/>
      <c r="P15" s="1"/>
    </row>
    <row r="16" spans="1:16" hidden="1" x14ac:dyDescent="0.2">
      <c r="B16" s="1">
        <v>10</v>
      </c>
      <c r="C16" s="1" t="s">
        <v>1</v>
      </c>
      <c r="D16" s="2">
        <v>10</v>
      </c>
      <c r="E16" s="3">
        <v>10</v>
      </c>
      <c r="F16" s="2" t="s">
        <v>3</v>
      </c>
      <c r="G16" s="2" t="s">
        <v>65</v>
      </c>
      <c r="H16" s="2" t="s">
        <v>5</v>
      </c>
      <c r="I16" s="1" t="s">
        <v>66</v>
      </c>
      <c r="J16" s="2" t="s">
        <v>69</v>
      </c>
      <c r="K16" s="6"/>
      <c r="M16" s="1"/>
      <c r="N16" s="1"/>
      <c r="O16" s="1"/>
      <c r="P16" s="1"/>
    </row>
    <row r="17" spans="2:16" hidden="1" x14ac:dyDescent="0.2">
      <c r="B17" s="1">
        <v>10</v>
      </c>
      <c r="C17" s="1" t="s">
        <v>1</v>
      </c>
      <c r="D17" s="2">
        <v>10</v>
      </c>
      <c r="E17" s="3">
        <v>11</v>
      </c>
      <c r="F17" s="2" t="s">
        <v>3</v>
      </c>
      <c r="G17" s="2" t="s">
        <v>38</v>
      </c>
      <c r="H17" s="2" t="s">
        <v>5</v>
      </c>
      <c r="I17" s="1" t="s">
        <v>140</v>
      </c>
      <c r="J17" s="2" t="s">
        <v>69</v>
      </c>
      <c r="K17" s="6"/>
      <c r="M17" s="1"/>
      <c r="N17" s="1"/>
      <c r="O17" s="1"/>
      <c r="P17" s="1"/>
    </row>
    <row r="18" spans="2:16" hidden="1" x14ac:dyDescent="0.2">
      <c r="B18" s="79">
        <v>10</v>
      </c>
      <c r="C18" s="79" t="s">
        <v>2</v>
      </c>
      <c r="D18" s="80">
        <v>11</v>
      </c>
      <c r="E18" s="81">
        <v>13</v>
      </c>
      <c r="F18" s="80" t="s">
        <v>3</v>
      </c>
      <c r="G18" s="80" t="s">
        <v>63</v>
      </c>
      <c r="H18" s="80" t="s">
        <v>9</v>
      </c>
      <c r="I18" s="79" t="s">
        <v>114</v>
      </c>
      <c r="J18" s="80" t="s">
        <v>69</v>
      </c>
      <c r="K18" s="6"/>
      <c r="M18" s="1"/>
      <c r="N18" s="1"/>
      <c r="O18" s="1"/>
      <c r="P18" s="1"/>
    </row>
    <row r="19" spans="2:16" hidden="1" x14ac:dyDescent="0.2">
      <c r="B19" s="52">
        <v>10</v>
      </c>
      <c r="C19" s="52" t="s">
        <v>2</v>
      </c>
      <c r="D19" s="53">
        <v>11</v>
      </c>
      <c r="E19" s="54">
        <v>13.3</v>
      </c>
      <c r="F19" s="53" t="s">
        <v>6</v>
      </c>
      <c r="G19" s="53" t="s">
        <v>7</v>
      </c>
      <c r="H19" s="53" t="s">
        <v>5</v>
      </c>
      <c r="I19" s="52" t="s">
        <v>78</v>
      </c>
      <c r="J19" s="53" t="s">
        <v>54</v>
      </c>
      <c r="K19" s="6"/>
      <c r="M19" s="1"/>
      <c r="N19" s="1"/>
      <c r="O19" s="1"/>
      <c r="P19" s="1"/>
    </row>
    <row r="20" spans="2:16" hidden="1" x14ac:dyDescent="0.2">
      <c r="B20" s="1">
        <v>10</v>
      </c>
      <c r="C20" s="1" t="s">
        <v>67</v>
      </c>
      <c r="D20" s="2">
        <v>12</v>
      </c>
      <c r="E20" s="3">
        <v>19</v>
      </c>
      <c r="F20" s="2" t="s">
        <v>3</v>
      </c>
      <c r="G20" s="2" t="s">
        <v>33</v>
      </c>
      <c r="H20" s="2" t="s">
        <v>5</v>
      </c>
      <c r="I20" s="1" t="s">
        <v>58</v>
      </c>
      <c r="J20" s="2" t="s">
        <v>69</v>
      </c>
      <c r="K20" s="6"/>
      <c r="M20" s="1"/>
      <c r="N20" s="1"/>
      <c r="O20" s="1"/>
      <c r="P20" s="1"/>
    </row>
    <row r="21" spans="2:16" hidden="1" x14ac:dyDescent="0.2">
      <c r="B21" s="1">
        <v>10</v>
      </c>
      <c r="C21" s="1" t="s">
        <v>67</v>
      </c>
      <c r="D21" s="2">
        <v>12</v>
      </c>
      <c r="E21" s="3">
        <v>19</v>
      </c>
      <c r="F21" s="2" t="s">
        <v>3</v>
      </c>
      <c r="G21" s="2" t="s">
        <v>93</v>
      </c>
      <c r="H21" s="2" t="s">
        <v>5</v>
      </c>
      <c r="I21" s="1" t="s">
        <v>91</v>
      </c>
      <c r="J21" s="2" t="s">
        <v>69</v>
      </c>
      <c r="K21" s="6"/>
      <c r="L21" s="1" t="s">
        <v>190</v>
      </c>
      <c r="M21" s="1"/>
      <c r="N21" s="1"/>
      <c r="O21" s="1"/>
      <c r="P21" s="1"/>
    </row>
    <row r="22" spans="2:16" x14ac:dyDescent="0.2">
      <c r="B22" s="52">
        <v>10</v>
      </c>
      <c r="C22" s="52" t="s">
        <v>1</v>
      </c>
      <c r="D22" s="53">
        <v>17</v>
      </c>
      <c r="E22" s="54">
        <v>11</v>
      </c>
      <c r="F22" s="53" t="s">
        <v>6</v>
      </c>
      <c r="G22" s="53" t="s">
        <v>38</v>
      </c>
      <c r="H22" s="53" t="s">
        <v>5</v>
      </c>
      <c r="I22" s="52" t="s">
        <v>58</v>
      </c>
      <c r="J22" s="53" t="s">
        <v>54</v>
      </c>
      <c r="K22" s="6"/>
      <c r="M22" s="1"/>
      <c r="N22" s="1"/>
      <c r="O22" s="1"/>
      <c r="P22" s="1"/>
    </row>
    <row r="23" spans="2:16" x14ac:dyDescent="0.2">
      <c r="B23" s="1">
        <v>10</v>
      </c>
      <c r="C23" s="1" t="s">
        <v>2</v>
      </c>
      <c r="D23" s="2">
        <v>18</v>
      </c>
      <c r="E23" s="3">
        <v>10</v>
      </c>
      <c r="F23" s="2" t="s">
        <v>3</v>
      </c>
      <c r="G23" s="2" t="s">
        <v>85</v>
      </c>
      <c r="H23" s="2" t="s">
        <v>5</v>
      </c>
      <c r="I23" s="1" t="s">
        <v>76</v>
      </c>
      <c r="J23" s="2" t="s">
        <v>69</v>
      </c>
      <c r="K23" s="6"/>
      <c r="M23" s="1"/>
      <c r="N23" s="1"/>
      <c r="O23" s="1"/>
      <c r="P23" s="1"/>
    </row>
    <row r="24" spans="2:16" x14ac:dyDescent="0.2">
      <c r="B24" s="52">
        <v>10</v>
      </c>
      <c r="C24" s="52" t="s">
        <v>2</v>
      </c>
      <c r="D24" s="53">
        <v>18</v>
      </c>
      <c r="E24" s="54">
        <v>13.3</v>
      </c>
      <c r="F24" s="53" t="s">
        <v>6</v>
      </c>
      <c r="G24" s="53" t="s">
        <v>60</v>
      </c>
      <c r="H24" s="53" t="s">
        <v>5</v>
      </c>
      <c r="I24" s="52" t="s">
        <v>74</v>
      </c>
      <c r="J24" s="53" t="s">
        <v>54</v>
      </c>
      <c r="K24" s="6"/>
      <c r="M24" s="1"/>
      <c r="N24" s="1"/>
      <c r="O24" s="1"/>
      <c r="P24" s="1"/>
    </row>
    <row r="25" spans="2:16" x14ac:dyDescent="0.2">
      <c r="B25" s="1">
        <v>10</v>
      </c>
      <c r="C25" s="1" t="s">
        <v>2</v>
      </c>
      <c r="D25" s="2">
        <v>18</v>
      </c>
      <c r="E25" s="3">
        <v>13.3</v>
      </c>
      <c r="F25" s="2" t="s">
        <v>3</v>
      </c>
      <c r="G25" s="2" t="s">
        <v>7</v>
      </c>
      <c r="H25" s="2" t="s">
        <v>5</v>
      </c>
      <c r="I25" s="1" t="s">
        <v>87</v>
      </c>
      <c r="J25" s="2" t="s">
        <v>69</v>
      </c>
      <c r="K25" s="6"/>
      <c r="M25" s="1"/>
      <c r="N25" s="1"/>
      <c r="O25" s="1"/>
      <c r="P25" s="1"/>
    </row>
    <row r="26" spans="2:16" x14ac:dyDescent="0.2">
      <c r="B26" s="89">
        <v>10</v>
      </c>
      <c r="C26" s="89" t="s">
        <v>37</v>
      </c>
      <c r="D26" s="90">
        <v>22</v>
      </c>
      <c r="E26" s="91">
        <v>11</v>
      </c>
      <c r="F26" s="90" t="s">
        <v>3</v>
      </c>
      <c r="G26" s="90" t="s">
        <v>182</v>
      </c>
      <c r="H26" s="90" t="s">
        <v>9</v>
      </c>
      <c r="I26" s="89" t="s">
        <v>114</v>
      </c>
      <c r="J26" s="90" t="s">
        <v>69</v>
      </c>
      <c r="K26" s="6"/>
      <c r="M26" s="1"/>
      <c r="N26" s="1"/>
      <c r="O26" s="1"/>
      <c r="P26" s="1"/>
    </row>
    <row r="27" spans="2:16" x14ac:dyDescent="0.2">
      <c r="B27" s="82">
        <v>10</v>
      </c>
      <c r="C27" s="82" t="s">
        <v>37</v>
      </c>
      <c r="D27" s="83">
        <v>22</v>
      </c>
      <c r="E27" s="84">
        <v>11.3</v>
      </c>
      <c r="F27" s="83" t="s">
        <v>6</v>
      </c>
      <c r="G27" s="83" t="s">
        <v>171</v>
      </c>
      <c r="H27" s="83" t="s">
        <v>9</v>
      </c>
      <c r="I27" s="82" t="s">
        <v>56</v>
      </c>
      <c r="J27" s="83" t="s">
        <v>54</v>
      </c>
      <c r="K27" s="6"/>
      <c r="M27" s="1"/>
      <c r="N27" s="1"/>
      <c r="O27" s="1"/>
      <c r="P27" s="1"/>
    </row>
    <row r="28" spans="2:16" x14ac:dyDescent="0.2">
      <c r="B28" s="52">
        <v>10</v>
      </c>
      <c r="C28" s="52" t="s">
        <v>1</v>
      </c>
      <c r="D28" s="53">
        <v>24</v>
      </c>
      <c r="E28" s="54">
        <v>11</v>
      </c>
      <c r="F28" s="53" t="s">
        <v>6</v>
      </c>
      <c r="G28" s="53"/>
      <c r="H28" s="53"/>
      <c r="I28" s="52"/>
      <c r="J28" s="53"/>
      <c r="K28" s="6"/>
      <c r="L28" s="128" t="s">
        <v>200</v>
      </c>
      <c r="M28" s="1"/>
      <c r="N28" s="1"/>
      <c r="O28" s="1"/>
      <c r="P28" s="1"/>
    </row>
    <row r="29" spans="2:16" x14ac:dyDescent="0.2">
      <c r="B29" s="92">
        <v>10</v>
      </c>
      <c r="C29" s="92" t="s">
        <v>2</v>
      </c>
      <c r="D29" s="93">
        <v>25</v>
      </c>
      <c r="E29" s="94">
        <v>10</v>
      </c>
      <c r="F29" s="93" t="s">
        <v>6</v>
      </c>
      <c r="G29" s="93" t="s">
        <v>180</v>
      </c>
      <c r="H29" s="93" t="s">
        <v>9</v>
      </c>
      <c r="I29" s="92" t="s">
        <v>114</v>
      </c>
      <c r="J29" s="93" t="s">
        <v>117</v>
      </c>
      <c r="K29" s="6"/>
      <c r="M29" s="1"/>
      <c r="N29" s="1"/>
      <c r="O29" s="1"/>
      <c r="P29" s="1"/>
    </row>
    <row r="30" spans="2:16" x14ac:dyDescent="0.2">
      <c r="B30" s="1">
        <v>10</v>
      </c>
      <c r="C30" s="1" t="s">
        <v>2</v>
      </c>
      <c r="D30" s="2">
        <v>25</v>
      </c>
      <c r="E30" s="3">
        <v>10</v>
      </c>
      <c r="F30" s="2" t="s">
        <v>3</v>
      </c>
      <c r="G30" s="2" t="s">
        <v>4</v>
      </c>
      <c r="H30" s="2" t="s">
        <v>5</v>
      </c>
      <c r="I30" s="1" t="s">
        <v>86</v>
      </c>
      <c r="J30" s="2" t="s">
        <v>69</v>
      </c>
      <c r="K30" s="6"/>
      <c r="M30" s="1"/>
      <c r="N30" s="1"/>
      <c r="O30" s="1"/>
      <c r="P30" s="1"/>
    </row>
    <row r="31" spans="2:16" x14ac:dyDescent="0.2">
      <c r="B31" s="52">
        <v>10</v>
      </c>
      <c r="C31" s="52" t="s">
        <v>2</v>
      </c>
      <c r="D31" s="53">
        <v>25</v>
      </c>
      <c r="E31" s="54">
        <v>13.3</v>
      </c>
      <c r="F31" s="53" t="s">
        <v>6</v>
      </c>
      <c r="G31" s="53" t="s">
        <v>7</v>
      </c>
      <c r="H31" s="53" t="s">
        <v>5</v>
      </c>
      <c r="I31" s="52" t="s">
        <v>87</v>
      </c>
      <c r="J31" s="53" t="s">
        <v>54</v>
      </c>
      <c r="K31" s="6"/>
      <c r="M31" s="1"/>
      <c r="N31" s="1"/>
      <c r="O31" s="1"/>
      <c r="P31" s="1"/>
    </row>
    <row r="32" spans="2:16" x14ac:dyDescent="0.2">
      <c r="B32" s="1">
        <v>10</v>
      </c>
      <c r="C32" s="1" t="s">
        <v>67</v>
      </c>
      <c r="D32" s="2">
        <v>26</v>
      </c>
      <c r="E32" s="3">
        <v>19</v>
      </c>
      <c r="F32" s="2" t="s">
        <v>3</v>
      </c>
      <c r="G32" s="2" t="s">
        <v>93</v>
      </c>
      <c r="H32" s="2" t="s">
        <v>5</v>
      </c>
      <c r="I32" s="1" t="s">
        <v>66</v>
      </c>
      <c r="J32" s="2" t="s">
        <v>69</v>
      </c>
      <c r="K32" s="6"/>
      <c r="M32" s="1"/>
      <c r="N32" s="1"/>
      <c r="O32" s="1"/>
      <c r="P32" s="1"/>
    </row>
    <row r="33" spans="1:16" x14ac:dyDescent="0.2">
      <c r="B33" s="52">
        <v>10</v>
      </c>
      <c r="C33" s="52" t="s">
        <v>1</v>
      </c>
      <c r="D33" s="53">
        <v>31</v>
      </c>
      <c r="E33" s="54">
        <v>11</v>
      </c>
      <c r="F33" s="53" t="s">
        <v>6</v>
      </c>
      <c r="G33" s="53" t="s">
        <v>4</v>
      </c>
      <c r="H33" s="53" t="s">
        <v>5</v>
      </c>
      <c r="I33" s="52" t="s">
        <v>80</v>
      </c>
      <c r="J33" s="53" t="s">
        <v>54</v>
      </c>
      <c r="K33" s="6"/>
      <c r="M33" s="1"/>
      <c r="N33" s="1"/>
      <c r="O33" s="1"/>
      <c r="P33" s="1"/>
    </row>
    <row r="34" spans="1:16" x14ac:dyDescent="0.2">
      <c r="B34" s="1">
        <v>10</v>
      </c>
      <c r="C34" s="1" t="s">
        <v>1</v>
      </c>
      <c r="D34" s="2">
        <v>31</v>
      </c>
      <c r="E34" s="3">
        <v>13</v>
      </c>
      <c r="F34" s="2" t="s">
        <v>3</v>
      </c>
      <c r="G34" s="2" t="s">
        <v>7</v>
      </c>
      <c r="H34" s="2" t="s">
        <v>5</v>
      </c>
      <c r="I34" s="1" t="s">
        <v>140</v>
      </c>
      <c r="J34" s="2" t="s">
        <v>69</v>
      </c>
      <c r="K34" s="6"/>
      <c r="L34" s="1" t="s">
        <v>190</v>
      </c>
      <c r="M34" s="1"/>
      <c r="N34" s="1"/>
      <c r="O34" s="1"/>
      <c r="P34" s="1"/>
    </row>
    <row r="35" spans="1:16" x14ac:dyDescent="0.2">
      <c r="A35" s="1" t="s">
        <v>19</v>
      </c>
      <c r="C35" s="44" t="s">
        <v>24</v>
      </c>
      <c r="D35" s="42"/>
      <c r="E35" s="42"/>
      <c r="F35" s="42"/>
      <c r="G35" s="42"/>
      <c r="H35" s="42"/>
      <c r="I35" s="45"/>
      <c r="J35" s="42"/>
      <c r="K35" s="6"/>
      <c r="N35" s="1"/>
      <c r="O35" s="1"/>
      <c r="P35" s="1"/>
    </row>
    <row r="36" spans="1:16" x14ac:dyDescent="0.2">
      <c r="B36" s="52">
        <v>11</v>
      </c>
      <c r="C36" s="52" t="s">
        <v>2</v>
      </c>
      <c r="D36" s="53">
        <v>1</v>
      </c>
      <c r="E36" s="54">
        <v>10</v>
      </c>
      <c r="F36" s="53" t="s">
        <v>6</v>
      </c>
      <c r="G36" s="53" t="s">
        <v>65</v>
      </c>
      <c r="H36" s="53" t="s">
        <v>5</v>
      </c>
      <c r="I36" s="52" t="s">
        <v>96</v>
      </c>
      <c r="J36" s="53" t="s">
        <v>117</v>
      </c>
      <c r="K36" s="6"/>
      <c r="L36" s="128" t="s">
        <v>194</v>
      </c>
    </row>
    <row r="37" spans="1:16" x14ac:dyDescent="0.2">
      <c r="B37" s="89">
        <v>11</v>
      </c>
      <c r="C37" s="89" t="s">
        <v>2</v>
      </c>
      <c r="D37" s="90">
        <v>1</v>
      </c>
      <c r="E37" s="91">
        <v>12</v>
      </c>
      <c r="F37" s="90" t="s">
        <v>3</v>
      </c>
      <c r="G37" s="90" t="s">
        <v>182</v>
      </c>
      <c r="H37" s="90" t="s">
        <v>9</v>
      </c>
      <c r="I37" s="89" t="s">
        <v>116</v>
      </c>
      <c r="J37" s="90" t="s">
        <v>69</v>
      </c>
      <c r="K37" s="6"/>
      <c r="M37" s="1"/>
      <c r="N37" s="1"/>
      <c r="O37" s="1"/>
      <c r="P37" s="1"/>
    </row>
    <row r="38" spans="1:16" x14ac:dyDescent="0.2">
      <c r="B38" s="52">
        <v>11</v>
      </c>
      <c r="C38" s="52" t="s">
        <v>2</v>
      </c>
      <c r="D38" s="53">
        <v>1</v>
      </c>
      <c r="E38" s="54">
        <v>13.3</v>
      </c>
      <c r="F38" s="53" t="s">
        <v>6</v>
      </c>
      <c r="G38" s="53" t="s">
        <v>60</v>
      </c>
      <c r="H38" s="53" t="s">
        <v>5</v>
      </c>
      <c r="I38" s="52" t="s">
        <v>79</v>
      </c>
      <c r="J38" s="53" t="s">
        <v>54</v>
      </c>
      <c r="K38" s="6"/>
      <c r="M38" s="1"/>
      <c r="N38" s="1"/>
      <c r="O38" s="1"/>
      <c r="P38" s="1"/>
    </row>
    <row r="39" spans="1:16" x14ac:dyDescent="0.2">
      <c r="B39" s="52">
        <v>11</v>
      </c>
      <c r="C39" s="52" t="s">
        <v>32</v>
      </c>
      <c r="D39" s="53">
        <v>4</v>
      </c>
      <c r="E39" s="54">
        <v>19</v>
      </c>
      <c r="F39" s="53" t="s">
        <v>6</v>
      </c>
      <c r="G39" s="53" t="s">
        <v>93</v>
      </c>
      <c r="H39" s="53" t="s">
        <v>5</v>
      </c>
      <c r="I39" s="52" t="s">
        <v>148</v>
      </c>
      <c r="J39" s="53" t="s">
        <v>54</v>
      </c>
      <c r="K39" s="6"/>
      <c r="M39" s="1"/>
      <c r="N39" s="1"/>
      <c r="O39" s="1"/>
      <c r="P39" s="1"/>
    </row>
    <row r="40" spans="1:16" x14ac:dyDescent="0.2">
      <c r="B40" s="1">
        <v>11</v>
      </c>
      <c r="C40" s="1" t="s">
        <v>32</v>
      </c>
      <c r="D40" s="2">
        <v>4</v>
      </c>
      <c r="E40" s="3">
        <v>19</v>
      </c>
      <c r="F40" s="2" t="s">
        <v>3</v>
      </c>
      <c r="G40" s="2" t="s">
        <v>33</v>
      </c>
      <c r="H40" s="2" t="s">
        <v>5</v>
      </c>
      <c r="I40" s="1" t="s">
        <v>79</v>
      </c>
      <c r="J40" s="2" t="s">
        <v>69</v>
      </c>
      <c r="K40" s="6"/>
      <c r="M40" s="1"/>
      <c r="N40" s="1"/>
      <c r="O40" s="1"/>
      <c r="P40" s="1"/>
    </row>
    <row r="41" spans="1:16" x14ac:dyDescent="0.2">
      <c r="B41" s="82">
        <v>11</v>
      </c>
      <c r="C41" s="82" t="s">
        <v>37</v>
      </c>
      <c r="D41" s="83">
        <v>5</v>
      </c>
      <c r="E41" s="84">
        <v>11</v>
      </c>
      <c r="F41" s="83" t="s">
        <v>6</v>
      </c>
      <c r="G41" s="83" t="s">
        <v>172</v>
      </c>
      <c r="H41" s="83" t="s">
        <v>9</v>
      </c>
      <c r="I41" s="82" t="s">
        <v>170</v>
      </c>
      <c r="J41" s="83" t="s">
        <v>54</v>
      </c>
      <c r="K41" s="6"/>
      <c r="L41" s="128" t="s">
        <v>194</v>
      </c>
      <c r="M41" s="1"/>
      <c r="N41" s="1"/>
      <c r="O41" s="1"/>
      <c r="P41" s="1"/>
    </row>
    <row r="42" spans="1:16" x14ac:dyDescent="0.2">
      <c r="B42" s="52">
        <v>11</v>
      </c>
      <c r="C42" s="52" t="s">
        <v>1</v>
      </c>
      <c r="D42" s="53">
        <v>7</v>
      </c>
      <c r="E42" s="54">
        <v>11</v>
      </c>
      <c r="F42" s="53" t="s">
        <v>6</v>
      </c>
      <c r="G42" s="53" t="s">
        <v>38</v>
      </c>
      <c r="H42" s="53" t="s">
        <v>5</v>
      </c>
      <c r="I42" s="52" t="s">
        <v>137</v>
      </c>
      <c r="J42" s="53" t="s">
        <v>54</v>
      </c>
      <c r="K42" s="6"/>
      <c r="M42" s="1"/>
      <c r="N42" s="1"/>
      <c r="O42" s="1"/>
      <c r="P42" s="1"/>
    </row>
    <row r="43" spans="1:16" x14ac:dyDescent="0.2">
      <c r="B43" s="82">
        <v>11</v>
      </c>
      <c r="C43" s="82" t="s">
        <v>2</v>
      </c>
      <c r="D43" s="83">
        <v>8</v>
      </c>
      <c r="E43" s="84">
        <v>10</v>
      </c>
      <c r="F43" s="83" t="s">
        <v>6</v>
      </c>
      <c r="G43" s="83" t="s">
        <v>184</v>
      </c>
      <c r="H43" s="83" t="s">
        <v>9</v>
      </c>
      <c r="I43" s="82" t="s">
        <v>156</v>
      </c>
      <c r="J43" s="83" t="s">
        <v>117</v>
      </c>
      <c r="K43" s="6"/>
      <c r="M43" s="1"/>
      <c r="N43" s="1"/>
      <c r="O43" s="1"/>
      <c r="P43" s="1"/>
    </row>
    <row r="44" spans="1:16" x14ac:dyDescent="0.2">
      <c r="B44" s="52">
        <v>11</v>
      </c>
      <c r="C44" s="52" t="s">
        <v>2</v>
      </c>
      <c r="D44" s="53">
        <v>8</v>
      </c>
      <c r="E44" s="54">
        <v>13.3</v>
      </c>
      <c r="F44" s="53" t="s">
        <v>6</v>
      </c>
      <c r="G44" s="53" t="s">
        <v>60</v>
      </c>
      <c r="H44" s="53" t="s">
        <v>5</v>
      </c>
      <c r="I44" s="52" t="s">
        <v>137</v>
      </c>
      <c r="J44" s="53" t="s">
        <v>54</v>
      </c>
      <c r="K44" s="6"/>
      <c r="M44" s="1"/>
      <c r="N44" s="1"/>
      <c r="O44" s="1"/>
      <c r="P44" s="1"/>
    </row>
    <row r="45" spans="1:16" x14ac:dyDescent="0.2">
      <c r="B45" s="1">
        <v>11</v>
      </c>
      <c r="C45" s="1" t="s">
        <v>2</v>
      </c>
      <c r="D45" s="2">
        <v>8</v>
      </c>
      <c r="E45" s="3">
        <v>13.3</v>
      </c>
      <c r="F45" s="2" t="s">
        <v>3</v>
      </c>
      <c r="G45" s="2" t="s">
        <v>65</v>
      </c>
      <c r="H45" s="2" t="s">
        <v>5</v>
      </c>
      <c r="I45" s="1" t="s">
        <v>143</v>
      </c>
      <c r="J45" s="2" t="s">
        <v>69</v>
      </c>
      <c r="K45" s="6"/>
      <c r="M45" s="1"/>
      <c r="N45" s="1"/>
      <c r="O45" s="1"/>
      <c r="P45" s="1"/>
    </row>
    <row r="46" spans="1:16" x14ac:dyDescent="0.2">
      <c r="B46" s="52">
        <v>11</v>
      </c>
      <c r="C46" s="52" t="s">
        <v>32</v>
      </c>
      <c r="D46" s="53">
        <v>11</v>
      </c>
      <c r="E46" s="54">
        <v>19</v>
      </c>
      <c r="F46" s="53" t="s">
        <v>6</v>
      </c>
      <c r="G46" s="53" t="s">
        <v>33</v>
      </c>
      <c r="H46" s="53" t="s">
        <v>5</v>
      </c>
      <c r="I46" s="52" t="s">
        <v>145</v>
      </c>
      <c r="J46" s="53" t="s">
        <v>54</v>
      </c>
      <c r="K46" s="6"/>
      <c r="M46" s="1"/>
      <c r="N46" s="1"/>
      <c r="O46" s="1"/>
      <c r="P46" s="1"/>
    </row>
    <row r="47" spans="1:16" x14ac:dyDescent="0.2">
      <c r="B47" s="79">
        <v>11</v>
      </c>
      <c r="C47" s="79" t="s">
        <v>37</v>
      </c>
      <c r="D47" s="80">
        <v>12</v>
      </c>
      <c r="E47" s="81">
        <v>12</v>
      </c>
      <c r="F47" s="80" t="s">
        <v>3</v>
      </c>
      <c r="G47" s="80" t="s">
        <v>171</v>
      </c>
      <c r="H47" s="80" t="s">
        <v>9</v>
      </c>
      <c r="I47" s="79" t="s">
        <v>163</v>
      </c>
      <c r="J47" s="80" t="s">
        <v>69</v>
      </c>
      <c r="K47" s="6"/>
      <c r="M47" s="1"/>
      <c r="N47" s="1"/>
      <c r="O47" s="1"/>
      <c r="P47" s="1"/>
    </row>
    <row r="48" spans="1:16" x14ac:dyDescent="0.2">
      <c r="B48" s="52">
        <v>11</v>
      </c>
      <c r="C48" s="52" t="s">
        <v>1</v>
      </c>
      <c r="D48" s="53">
        <v>14</v>
      </c>
      <c r="E48" s="54">
        <v>11</v>
      </c>
      <c r="F48" s="53" t="s">
        <v>6</v>
      </c>
      <c r="G48" s="53" t="s">
        <v>7</v>
      </c>
      <c r="H48" s="53" t="s">
        <v>5</v>
      </c>
      <c r="I48" s="52" t="s">
        <v>90</v>
      </c>
      <c r="J48" s="53" t="s">
        <v>54</v>
      </c>
      <c r="K48" s="6"/>
      <c r="M48" s="1"/>
      <c r="N48" s="1"/>
      <c r="O48" s="1"/>
      <c r="P48" s="1"/>
    </row>
    <row r="49" spans="2:16" x14ac:dyDescent="0.2">
      <c r="B49" s="89">
        <v>11</v>
      </c>
      <c r="C49" s="89" t="s">
        <v>1</v>
      </c>
      <c r="D49" s="90">
        <v>14</v>
      </c>
      <c r="E49" s="91">
        <v>13</v>
      </c>
      <c r="F49" s="90" t="s">
        <v>3</v>
      </c>
      <c r="G49" s="90" t="s">
        <v>181</v>
      </c>
      <c r="H49" s="90" t="s">
        <v>9</v>
      </c>
      <c r="I49" s="89" t="s">
        <v>176</v>
      </c>
      <c r="J49" s="90" t="s">
        <v>69</v>
      </c>
      <c r="K49" s="6"/>
      <c r="M49" s="1"/>
      <c r="N49" s="1"/>
      <c r="O49" s="1"/>
      <c r="P49" s="1"/>
    </row>
    <row r="50" spans="2:16" x14ac:dyDescent="0.2">
      <c r="B50" s="82">
        <v>11</v>
      </c>
      <c r="C50" s="82" t="s">
        <v>2</v>
      </c>
      <c r="D50" s="83">
        <v>15</v>
      </c>
      <c r="E50" s="84">
        <v>10</v>
      </c>
      <c r="F50" s="83" t="s">
        <v>6</v>
      </c>
      <c r="G50" s="83" t="s">
        <v>63</v>
      </c>
      <c r="H50" s="83" t="s">
        <v>9</v>
      </c>
      <c r="I50" s="82" t="s">
        <v>100</v>
      </c>
      <c r="J50" s="83" t="s">
        <v>117</v>
      </c>
      <c r="K50" s="6"/>
      <c r="M50" s="1"/>
      <c r="N50" s="1"/>
      <c r="O50" s="1"/>
      <c r="P50" s="1"/>
    </row>
    <row r="51" spans="2:16" x14ac:dyDescent="0.2">
      <c r="B51" s="52">
        <v>11</v>
      </c>
      <c r="C51" s="52" t="s">
        <v>2</v>
      </c>
      <c r="D51" s="53">
        <v>15</v>
      </c>
      <c r="E51" s="54">
        <v>13.3</v>
      </c>
      <c r="F51" s="53" t="s">
        <v>6</v>
      </c>
      <c r="G51" s="53" t="s">
        <v>38</v>
      </c>
      <c r="H51" s="53" t="s">
        <v>5</v>
      </c>
      <c r="I51" s="52" t="s">
        <v>79</v>
      </c>
      <c r="J51" s="53" t="s">
        <v>54</v>
      </c>
      <c r="K51" s="6"/>
      <c r="M51" s="1"/>
      <c r="N51" s="1"/>
      <c r="O51" s="1"/>
      <c r="P51" s="1"/>
    </row>
    <row r="52" spans="2:16" x14ac:dyDescent="0.2">
      <c r="B52" s="89">
        <v>11</v>
      </c>
      <c r="C52" s="89" t="s">
        <v>2</v>
      </c>
      <c r="D52" s="90">
        <v>15</v>
      </c>
      <c r="E52" s="91"/>
      <c r="F52" s="90" t="s">
        <v>3</v>
      </c>
      <c r="G52" s="90" t="s">
        <v>180</v>
      </c>
      <c r="H52" s="90" t="s">
        <v>9</v>
      </c>
      <c r="I52" s="89" t="s">
        <v>56</v>
      </c>
      <c r="J52" s="90" t="s">
        <v>69</v>
      </c>
      <c r="K52" s="6"/>
      <c r="L52" s="1" t="s">
        <v>191</v>
      </c>
      <c r="M52" s="1"/>
      <c r="N52" s="1"/>
      <c r="O52" s="1"/>
      <c r="P52" s="1"/>
    </row>
    <row r="53" spans="2:16" x14ac:dyDescent="0.2">
      <c r="B53" s="82">
        <v>11</v>
      </c>
      <c r="C53" s="82" t="s">
        <v>32</v>
      </c>
      <c r="D53" s="83">
        <v>18</v>
      </c>
      <c r="E53" s="84">
        <v>11</v>
      </c>
      <c r="F53" s="83" t="s">
        <v>6</v>
      </c>
      <c r="G53" s="83" t="s">
        <v>172</v>
      </c>
      <c r="H53" s="83" t="s">
        <v>9</v>
      </c>
      <c r="I53" s="82" t="s">
        <v>166</v>
      </c>
      <c r="J53" s="83" t="s">
        <v>54</v>
      </c>
      <c r="K53" s="6"/>
      <c r="M53" s="1"/>
      <c r="N53" s="1"/>
      <c r="O53" s="1"/>
      <c r="P53" s="1"/>
    </row>
    <row r="54" spans="2:16" x14ac:dyDescent="0.2">
      <c r="B54" s="52">
        <v>11</v>
      </c>
      <c r="C54" s="52" t="s">
        <v>32</v>
      </c>
      <c r="D54" s="53">
        <v>18</v>
      </c>
      <c r="E54" s="54">
        <v>19</v>
      </c>
      <c r="F54" s="53" t="s">
        <v>6</v>
      </c>
      <c r="G54" s="53" t="s">
        <v>93</v>
      </c>
      <c r="H54" s="53" t="s">
        <v>5</v>
      </c>
      <c r="I54" s="52" t="s">
        <v>147</v>
      </c>
      <c r="J54" s="53" t="s">
        <v>54</v>
      </c>
      <c r="K54" s="6"/>
      <c r="M54" s="1"/>
      <c r="N54" s="1"/>
      <c r="O54" s="1"/>
      <c r="P54" s="1"/>
    </row>
    <row r="55" spans="2:16" x14ac:dyDescent="0.2">
      <c r="B55" s="79">
        <v>11</v>
      </c>
      <c r="C55" s="79" t="s">
        <v>187</v>
      </c>
      <c r="D55" s="80">
        <v>19</v>
      </c>
      <c r="E55" s="81">
        <v>10</v>
      </c>
      <c r="F55" s="80" t="s">
        <v>3</v>
      </c>
      <c r="G55" s="80" t="s">
        <v>172</v>
      </c>
      <c r="H55" s="80" t="s">
        <v>9</v>
      </c>
      <c r="I55" s="79" t="s">
        <v>105</v>
      </c>
      <c r="J55" s="80" t="s">
        <v>69</v>
      </c>
      <c r="K55" s="6"/>
      <c r="M55" s="1"/>
      <c r="N55" s="1"/>
      <c r="O55" s="1"/>
      <c r="P55" s="1"/>
    </row>
    <row r="56" spans="2:16" x14ac:dyDescent="0.2">
      <c r="B56" s="52">
        <v>11</v>
      </c>
      <c r="C56" s="52" t="s">
        <v>1</v>
      </c>
      <c r="D56" s="53">
        <v>21</v>
      </c>
      <c r="E56" s="54">
        <v>11</v>
      </c>
      <c r="F56" s="53" t="s">
        <v>6</v>
      </c>
      <c r="G56" s="53" t="s">
        <v>85</v>
      </c>
      <c r="H56" s="53" t="s">
        <v>5</v>
      </c>
      <c r="I56" s="52" t="s">
        <v>96</v>
      </c>
      <c r="J56" s="53" t="s">
        <v>54</v>
      </c>
      <c r="K56" s="6"/>
      <c r="M56" s="1"/>
      <c r="N56" s="1"/>
      <c r="O56" s="1"/>
      <c r="P56" s="1"/>
    </row>
    <row r="57" spans="2:16" x14ac:dyDescent="0.2">
      <c r="B57" s="82">
        <v>11</v>
      </c>
      <c r="C57" s="82" t="s">
        <v>2</v>
      </c>
      <c r="D57" s="83">
        <v>22</v>
      </c>
      <c r="E57" s="84">
        <v>10</v>
      </c>
      <c r="F57" s="83" t="s">
        <v>6</v>
      </c>
      <c r="G57" s="83" t="s">
        <v>64</v>
      </c>
      <c r="H57" s="83" t="s">
        <v>9</v>
      </c>
      <c r="I57" s="82" t="s">
        <v>104</v>
      </c>
      <c r="J57" s="83" t="s">
        <v>117</v>
      </c>
      <c r="K57" s="6"/>
      <c r="M57" s="1"/>
      <c r="N57" s="1"/>
      <c r="O57" s="1"/>
      <c r="P57" s="1"/>
    </row>
    <row r="58" spans="2:16" x14ac:dyDescent="0.2">
      <c r="B58" s="79">
        <v>11</v>
      </c>
      <c r="C58" s="79" t="s">
        <v>2</v>
      </c>
      <c r="D58" s="80">
        <v>22</v>
      </c>
      <c r="E58" s="81">
        <v>10</v>
      </c>
      <c r="F58" s="80" t="s">
        <v>3</v>
      </c>
      <c r="G58" s="80" t="s">
        <v>184</v>
      </c>
      <c r="H58" s="80" t="s">
        <v>9</v>
      </c>
      <c r="I58" s="79" t="s">
        <v>97</v>
      </c>
      <c r="J58" s="80" t="s">
        <v>69</v>
      </c>
      <c r="K58" s="6"/>
      <c r="M58" s="1"/>
      <c r="N58" s="1"/>
      <c r="O58" s="1"/>
      <c r="P58" s="1"/>
    </row>
    <row r="59" spans="2:16" x14ac:dyDescent="0.2">
      <c r="B59" s="1">
        <v>11</v>
      </c>
      <c r="C59" s="1" t="s">
        <v>2</v>
      </c>
      <c r="D59" s="2">
        <v>22</v>
      </c>
      <c r="E59" s="3">
        <v>10.3</v>
      </c>
      <c r="F59" s="2" t="s">
        <v>3</v>
      </c>
      <c r="G59" s="2" t="s">
        <v>4</v>
      </c>
      <c r="H59" s="2" t="s">
        <v>5</v>
      </c>
      <c r="I59" s="1" t="s">
        <v>74</v>
      </c>
      <c r="J59" s="2" t="s">
        <v>69</v>
      </c>
      <c r="K59" s="6"/>
      <c r="M59" s="1"/>
      <c r="N59" s="1"/>
      <c r="O59" s="1"/>
      <c r="P59" s="1"/>
    </row>
    <row r="60" spans="2:16" x14ac:dyDescent="0.2">
      <c r="B60" s="89">
        <v>11</v>
      </c>
      <c r="C60" s="89" t="s">
        <v>2</v>
      </c>
      <c r="D60" s="90">
        <v>22</v>
      </c>
      <c r="E60" s="91">
        <v>13</v>
      </c>
      <c r="F60" s="90" t="s">
        <v>3</v>
      </c>
      <c r="G60" s="90" t="s">
        <v>181</v>
      </c>
      <c r="H60" s="90" t="s">
        <v>9</v>
      </c>
      <c r="I60" s="89" t="s">
        <v>178</v>
      </c>
      <c r="J60" s="90" t="s">
        <v>69</v>
      </c>
      <c r="K60" s="6"/>
      <c r="M60" s="1"/>
      <c r="N60" s="1"/>
      <c r="O60" s="1"/>
      <c r="P60" s="1"/>
    </row>
    <row r="61" spans="2:16" x14ac:dyDescent="0.2">
      <c r="B61" s="52">
        <v>11</v>
      </c>
      <c r="C61" s="52" t="s">
        <v>2</v>
      </c>
      <c r="D61" s="53">
        <v>22</v>
      </c>
      <c r="E61" s="54">
        <v>13.3</v>
      </c>
      <c r="F61" s="53" t="s">
        <v>6</v>
      </c>
      <c r="G61" s="53" t="s">
        <v>65</v>
      </c>
      <c r="H61" s="53" t="s">
        <v>5</v>
      </c>
      <c r="I61" s="52" t="s">
        <v>89</v>
      </c>
      <c r="J61" s="53" t="s">
        <v>54</v>
      </c>
      <c r="K61" s="6"/>
      <c r="M61" s="1"/>
      <c r="N61" s="1"/>
      <c r="O61" s="1"/>
      <c r="P61" s="1"/>
    </row>
    <row r="62" spans="2:16" x14ac:dyDescent="0.2">
      <c r="B62" s="1">
        <v>11</v>
      </c>
      <c r="C62" s="1" t="s">
        <v>2</v>
      </c>
      <c r="D62" s="2">
        <v>22</v>
      </c>
      <c r="E62" s="3">
        <v>13.3</v>
      </c>
      <c r="F62" s="2" t="s">
        <v>3</v>
      </c>
      <c r="G62" s="2" t="s">
        <v>60</v>
      </c>
      <c r="H62" s="2" t="s">
        <v>5</v>
      </c>
      <c r="I62" s="1" t="s">
        <v>58</v>
      </c>
      <c r="J62" s="2" t="s">
        <v>69</v>
      </c>
      <c r="K62" s="6"/>
      <c r="M62" s="1"/>
      <c r="N62" s="1"/>
      <c r="O62" s="1"/>
      <c r="P62" s="1"/>
    </row>
    <row r="63" spans="2:16" x14ac:dyDescent="0.2">
      <c r="B63" s="79">
        <v>11</v>
      </c>
      <c r="C63" s="79" t="s">
        <v>32</v>
      </c>
      <c r="D63" s="80">
        <v>25</v>
      </c>
      <c r="E63" s="81">
        <v>10.3</v>
      </c>
      <c r="F63" s="80" t="s">
        <v>3</v>
      </c>
      <c r="G63" s="80" t="s">
        <v>171</v>
      </c>
      <c r="H63" s="80" t="s">
        <v>9</v>
      </c>
      <c r="I63" s="79" t="s">
        <v>162</v>
      </c>
      <c r="J63" s="80" t="s">
        <v>69</v>
      </c>
      <c r="K63" s="6"/>
      <c r="M63" s="1"/>
      <c r="N63" s="1"/>
      <c r="O63" s="1"/>
      <c r="P63" s="1"/>
    </row>
    <row r="64" spans="2:16" x14ac:dyDescent="0.2">
      <c r="B64" s="52">
        <v>11</v>
      </c>
      <c r="C64" s="52" t="s">
        <v>32</v>
      </c>
      <c r="D64" s="53">
        <v>25</v>
      </c>
      <c r="E64" s="54">
        <v>19</v>
      </c>
      <c r="F64" s="53" t="s">
        <v>6</v>
      </c>
      <c r="G64" s="53" t="s">
        <v>33</v>
      </c>
      <c r="H64" s="53" t="s">
        <v>5</v>
      </c>
      <c r="I64" s="52" t="s">
        <v>140</v>
      </c>
      <c r="J64" s="53" t="s">
        <v>54</v>
      </c>
      <c r="K64" s="6"/>
      <c r="M64" s="1"/>
      <c r="N64" s="1"/>
      <c r="O64" s="1"/>
      <c r="P64" s="1"/>
    </row>
    <row r="65" spans="1:16" x14ac:dyDescent="0.2">
      <c r="B65" s="82">
        <v>11</v>
      </c>
      <c r="C65" s="82" t="s">
        <v>1</v>
      </c>
      <c r="D65" s="83">
        <v>28</v>
      </c>
      <c r="E65" s="84">
        <v>11</v>
      </c>
      <c r="F65" s="83" t="s">
        <v>6</v>
      </c>
      <c r="G65" s="83" t="s">
        <v>184</v>
      </c>
      <c r="H65" s="83" t="s">
        <v>9</v>
      </c>
      <c r="I65" s="82" t="s">
        <v>154</v>
      </c>
      <c r="J65" s="83" t="s">
        <v>54</v>
      </c>
      <c r="K65" s="6"/>
      <c r="M65" s="1"/>
      <c r="N65" s="1"/>
      <c r="O65" s="1"/>
      <c r="P65" s="1"/>
    </row>
    <row r="66" spans="1:16" x14ac:dyDescent="0.2">
      <c r="B66" s="66">
        <v>11</v>
      </c>
      <c r="C66" s="66" t="s">
        <v>2</v>
      </c>
      <c r="D66" s="67">
        <v>29</v>
      </c>
      <c r="E66" s="68"/>
      <c r="F66" s="67"/>
      <c r="G66" s="67" t="s">
        <v>70</v>
      </c>
      <c r="H66" s="67"/>
      <c r="I66" s="66"/>
      <c r="J66" s="67"/>
      <c r="K66" s="6"/>
      <c r="N66" s="1"/>
      <c r="O66" s="1"/>
      <c r="P66" s="1"/>
    </row>
    <row r="67" spans="1:16" x14ac:dyDescent="0.2">
      <c r="B67" s="1">
        <v>11</v>
      </c>
      <c r="C67" s="1" t="s">
        <v>2</v>
      </c>
      <c r="D67" s="2">
        <v>29</v>
      </c>
      <c r="E67" s="3">
        <v>10.3</v>
      </c>
      <c r="F67" s="2" t="s">
        <v>3</v>
      </c>
      <c r="G67" s="2" t="s">
        <v>85</v>
      </c>
      <c r="H67" s="2" t="s">
        <v>5</v>
      </c>
      <c r="I67" s="1" t="s">
        <v>151</v>
      </c>
      <c r="J67" s="2" t="s">
        <v>69</v>
      </c>
      <c r="K67" s="6"/>
      <c r="M67" s="1"/>
      <c r="N67" s="1"/>
      <c r="O67" s="1"/>
      <c r="P67" s="1"/>
    </row>
    <row r="68" spans="1:16" x14ac:dyDescent="0.2">
      <c r="B68" s="1">
        <v>11</v>
      </c>
      <c r="C68" s="1" t="s">
        <v>2</v>
      </c>
      <c r="D68" s="2">
        <v>29</v>
      </c>
      <c r="E68" s="3">
        <v>10.3</v>
      </c>
      <c r="F68" s="2" t="s">
        <v>3</v>
      </c>
      <c r="G68" s="2" t="s">
        <v>65</v>
      </c>
      <c r="H68" s="2" t="s">
        <v>5</v>
      </c>
      <c r="I68" s="1" t="s">
        <v>142</v>
      </c>
      <c r="J68" s="2" t="s">
        <v>69</v>
      </c>
      <c r="K68" s="6"/>
      <c r="M68" s="1"/>
      <c r="N68" s="1"/>
      <c r="O68" s="1"/>
      <c r="P68" s="1"/>
    </row>
    <row r="69" spans="1:16" x14ac:dyDescent="0.2">
      <c r="B69" s="79">
        <v>11</v>
      </c>
      <c r="C69" s="79" t="s">
        <v>2</v>
      </c>
      <c r="D69" s="80">
        <v>29</v>
      </c>
      <c r="E69" s="81">
        <v>13</v>
      </c>
      <c r="F69" s="80" t="s">
        <v>3</v>
      </c>
      <c r="G69" s="80" t="s">
        <v>64</v>
      </c>
      <c r="H69" s="80" t="s">
        <v>9</v>
      </c>
      <c r="I69" s="79" t="s">
        <v>72</v>
      </c>
      <c r="J69" s="80" t="s">
        <v>69</v>
      </c>
      <c r="K69" s="6"/>
      <c r="M69" s="1"/>
      <c r="N69" s="1"/>
      <c r="O69" s="1"/>
      <c r="P69" s="1"/>
    </row>
    <row r="70" spans="1:16" x14ac:dyDescent="0.2">
      <c r="B70" s="1">
        <v>11</v>
      </c>
      <c r="C70" s="1" t="s">
        <v>67</v>
      </c>
      <c r="D70" s="2">
        <v>30</v>
      </c>
      <c r="E70" s="3">
        <v>19</v>
      </c>
      <c r="F70" s="2" t="s">
        <v>3</v>
      </c>
      <c r="G70" s="2" t="s">
        <v>93</v>
      </c>
      <c r="H70" s="2" t="s">
        <v>5</v>
      </c>
      <c r="I70" s="1" t="s">
        <v>92</v>
      </c>
      <c r="J70" s="2" t="s">
        <v>69</v>
      </c>
      <c r="K70" s="6"/>
      <c r="M70" s="1"/>
      <c r="N70" s="1"/>
      <c r="O70" s="1"/>
      <c r="P70" s="1"/>
    </row>
    <row r="71" spans="1:16" x14ac:dyDescent="0.2">
      <c r="A71" s="1" t="s">
        <v>20</v>
      </c>
      <c r="C71" s="44" t="s">
        <v>25</v>
      </c>
      <c r="D71" s="42"/>
      <c r="E71" s="42"/>
      <c r="F71" s="42"/>
      <c r="G71" s="42"/>
      <c r="H71" s="42"/>
      <c r="I71" s="45"/>
      <c r="J71" s="42"/>
      <c r="K71" s="6"/>
      <c r="N71" s="1"/>
      <c r="O71" s="1"/>
      <c r="P71" s="1"/>
    </row>
    <row r="72" spans="1:16" x14ac:dyDescent="0.2">
      <c r="B72" s="82">
        <v>12</v>
      </c>
      <c r="C72" s="82" t="s">
        <v>35</v>
      </c>
      <c r="D72" s="83">
        <v>1</v>
      </c>
      <c r="E72" s="84">
        <v>11.3</v>
      </c>
      <c r="F72" s="83" t="s">
        <v>6</v>
      </c>
      <c r="G72" s="83" t="s">
        <v>171</v>
      </c>
      <c r="H72" s="83" t="s">
        <v>9</v>
      </c>
      <c r="I72" s="82" t="s">
        <v>164</v>
      </c>
      <c r="J72" s="83" t="s">
        <v>54</v>
      </c>
      <c r="K72" s="6"/>
      <c r="M72" s="1"/>
      <c r="N72" s="1"/>
      <c r="O72" s="1"/>
      <c r="P72" s="1"/>
    </row>
    <row r="73" spans="1:16" x14ac:dyDescent="0.2">
      <c r="B73" s="79">
        <v>12</v>
      </c>
      <c r="C73" s="79" t="s">
        <v>188</v>
      </c>
      <c r="D73" s="80">
        <v>1</v>
      </c>
      <c r="E73" s="81">
        <v>12</v>
      </c>
      <c r="F73" s="80" t="s">
        <v>3</v>
      </c>
      <c r="G73" s="80" t="s">
        <v>172</v>
      </c>
      <c r="H73" s="80" t="s">
        <v>9</v>
      </c>
      <c r="I73" s="79" t="s">
        <v>169</v>
      </c>
      <c r="J73" s="80" t="s">
        <v>69</v>
      </c>
      <c r="K73" s="6"/>
      <c r="M73" s="1"/>
      <c r="N73" s="1"/>
      <c r="O73" s="1"/>
      <c r="P73" s="1"/>
    </row>
    <row r="74" spans="1:16" x14ac:dyDescent="0.2">
      <c r="B74" s="82">
        <v>12</v>
      </c>
      <c r="C74" s="82" t="s">
        <v>32</v>
      </c>
      <c r="D74" s="83">
        <v>2</v>
      </c>
      <c r="E74" s="84">
        <v>19</v>
      </c>
      <c r="F74" s="83" t="s">
        <v>6</v>
      </c>
      <c r="G74" s="83" t="s">
        <v>172</v>
      </c>
      <c r="H74" s="83" t="s">
        <v>9</v>
      </c>
      <c r="I74" s="82" t="s">
        <v>168</v>
      </c>
      <c r="J74" s="83" t="s">
        <v>54</v>
      </c>
      <c r="K74" s="6"/>
      <c r="M74" s="1"/>
      <c r="N74" s="1"/>
      <c r="O74" s="1"/>
      <c r="P74" s="1"/>
    </row>
    <row r="75" spans="1:16" x14ac:dyDescent="0.2">
      <c r="B75" s="1">
        <v>12</v>
      </c>
      <c r="C75" s="1" t="s">
        <v>32</v>
      </c>
      <c r="D75" s="2">
        <v>2</v>
      </c>
      <c r="E75" s="3">
        <v>19</v>
      </c>
      <c r="F75" s="2" t="s">
        <v>3</v>
      </c>
      <c r="G75" s="2" t="s">
        <v>33</v>
      </c>
      <c r="H75" s="2" t="s">
        <v>5</v>
      </c>
      <c r="I75" s="1" t="s">
        <v>59</v>
      </c>
      <c r="J75" s="2" t="s">
        <v>69</v>
      </c>
      <c r="K75" s="6"/>
      <c r="M75" s="1"/>
      <c r="N75" s="1"/>
      <c r="O75" s="1"/>
      <c r="P75" s="1"/>
    </row>
    <row r="76" spans="1:16" x14ac:dyDescent="0.2">
      <c r="B76" s="52">
        <v>12</v>
      </c>
      <c r="C76" s="52" t="s">
        <v>1</v>
      </c>
      <c r="D76" s="53">
        <v>5</v>
      </c>
      <c r="E76" s="54">
        <v>11</v>
      </c>
      <c r="F76" s="53" t="s">
        <v>6</v>
      </c>
      <c r="G76" s="53" t="s">
        <v>4</v>
      </c>
      <c r="H76" s="53" t="s">
        <v>5</v>
      </c>
      <c r="I76" s="52" t="s">
        <v>139</v>
      </c>
      <c r="J76" s="53" t="s">
        <v>54</v>
      </c>
      <c r="K76" s="6"/>
      <c r="M76" s="1"/>
      <c r="N76" s="1"/>
      <c r="O76" s="1"/>
      <c r="P76" s="1"/>
    </row>
    <row r="77" spans="1:16" x14ac:dyDescent="0.2">
      <c r="B77" s="1">
        <v>12</v>
      </c>
      <c r="C77" s="1" t="s">
        <v>1</v>
      </c>
      <c r="D77" s="2">
        <v>5</v>
      </c>
      <c r="E77" s="3">
        <v>13</v>
      </c>
      <c r="F77" s="2" t="s">
        <v>3</v>
      </c>
      <c r="G77" s="2" t="s">
        <v>7</v>
      </c>
      <c r="H77" s="2" t="s">
        <v>5</v>
      </c>
      <c r="I77" s="1" t="s">
        <v>140</v>
      </c>
      <c r="J77" s="2" t="s">
        <v>69</v>
      </c>
      <c r="K77" s="6"/>
      <c r="M77" s="1"/>
      <c r="N77" s="1"/>
      <c r="O77" s="1"/>
      <c r="P77" s="1"/>
    </row>
    <row r="78" spans="1:16" x14ac:dyDescent="0.2">
      <c r="B78" s="86">
        <v>12</v>
      </c>
      <c r="C78" s="86" t="s">
        <v>2</v>
      </c>
      <c r="D78" s="87">
        <v>6</v>
      </c>
      <c r="E78" s="88">
        <v>10</v>
      </c>
      <c r="F78" s="87" t="s">
        <v>6</v>
      </c>
      <c r="G78" s="87"/>
      <c r="H78" s="87"/>
      <c r="I78" s="86"/>
      <c r="J78" s="126" t="s">
        <v>117</v>
      </c>
      <c r="K78" s="6"/>
      <c r="L78" s="1" t="s">
        <v>197</v>
      </c>
      <c r="M78" s="1"/>
      <c r="N78" s="1"/>
      <c r="O78" s="1"/>
      <c r="P78" s="1"/>
    </row>
    <row r="79" spans="1:16" x14ac:dyDescent="0.2">
      <c r="B79" s="89">
        <v>12</v>
      </c>
      <c r="C79" s="89" t="s">
        <v>2</v>
      </c>
      <c r="D79" s="90">
        <v>6</v>
      </c>
      <c r="E79" s="91">
        <v>13</v>
      </c>
      <c r="F79" s="90" t="s">
        <v>3</v>
      </c>
      <c r="G79" s="90" t="s">
        <v>181</v>
      </c>
      <c r="H79" s="90" t="s">
        <v>9</v>
      </c>
      <c r="I79" s="89" t="s">
        <v>72</v>
      </c>
      <c r="J79" s="90" t="s">
        <v>69</v>
      </c>
      <c r="K79" s="6"/>
      <c r="M79" s="1"/>
      <c r="N79" s="1"/>
      <c r="O79" s="1"/>
      <c r="P79" s="1"/>
    </row>
    <row r="80" spans="1:16" x14ac:dyDescent="0.2">
      <c r="B80" s="52">
        <v>12</v>
      </c>
      <c r="C80" s="52" t="s">
        <v>2</v>
      </c>
      <c r="D80" s="53">
        <v>6</v>
      </c>
      <c r="E80" s="54">
        <v>13.3</v>
      </c>
      <c r="F80" s="53" t="s">
        <v>6</v>
      </c>
      <c r="G80" s="53" t="s">
        <v>65</v>
      </c>
      <c r="H80" s="53" t="s">
        <v>5</v>
      </c>
      <c r="I80" s="52" t="s">
        <v>66</v>
      </c>
      <c r="J80" s="53" t="s">
        <v>54</v>
      </c>
      <c r="K80" s="6"/>
      <c r="M80" s="1"/>
      <c r="N80" s="1"/>
      <c r="O80" s="1"/>
      <c r="P80" s="1"/>
    </row>
    <row r="81" spans="1:16" x14ac:dyDescent="0.2">
      <c r="B81" s="92">
        <v>12</v>
      </c>
      <c r="C81" s="92" t="s">
        <v>1</v>
      </c>
      <c r="D81" s="93">
        <v>12</v>
      </c>
      <c r="E81" s="94">
        <v>11</v>
      </c>
      <c r="F81" s="93" t="s">
        <v>6</v>
      </c>
      <c r="G81" s="93" t="s">
        <v>181</v>
      </c>
      <c r="H81" s="93" t="s">
        <v>9</v>
      </c>
      <c r="I81" s="92" t="s">
        <v>98</v>
      </c>
      <c r="J81" s="93" t="s">
        <v>54</v>
      </c>
      <c r="K81" s="6"/>
      <c r="L81" s="128" t="s">
        <v>194</v>
      </c>
      <c r="M81" s="1"/>
      <c r="N81" s="1"/>
      <c r="O81" s="1"/>
      <c r="P81" s="1"/>
    </row>
    <row r="82" spans="1:16" x14ac:dyDescent="0.2">
      <c r="B82" s="1">
        <v>12</v>
      </c>
      <c r="C82" s="1" t="s">
        <v>1</v>
      </c>
      <c r="D82" s="2">
        <v>12</v>
      </c>
      <c r="E82" s="3">
        <v>13</v>
      </c>
      <c r="F82" s="2" t="s">
        <v>3</v>
      </c>
      <c r="G82" s="2" t="s">
        <v>4</v>
      </c>
      <c r="H82" s="2" t="s">
        <v>5</v>
      </c>
      <c r="I82" s="1" t="s">
        <v>78</v>
      </c>
      <c r="J82" s="2" t="s">
        <v>69</v>
      </c>
      <c r="K82" s="6"/>
      <c r="M82" s="1"/>
      <c r="N82" s="1"/>
      <c r="O82" s="1"/>
      <c r="P82" s="1"/>
    </row>
    <row r="83" spans="1:16" x14ac:dyDescent="0.2">
      <c r="B83" s="86">
        <v>12</v>
      </c>
      <c r="C83" s="86" t="s">
        <v>2</v>
      </c>
      <c r="D83" s="87">
        <v>13</v>
      </c>
      <c r="E83" s="88">
        <v>10</v>
      </c>
      <c r="F83" s="87" t="s">
        <v>6</v>
      </c>
      <c r="G83" s="87"/>
      <c r="H83" s="87"/>
      <c r="I83" s="86"/>
      <c r="J83" s="126" t="s">
        <v>117</v>
      </c>
      <c r="K83" s="6"/>
      <c r="M83" s="1"/>
      <c r="N83" s="1"/>
      <c r="O83" s="1"/>
      <c r="P83" s="1"/>
    </row>
    <row r="84" spans="1:16" x14ac:dyDescent="0.2">
      <c r="B84" s="1">
        <v>12</v>
      </c>
      <c r="C84" s="1" t="s">
        <v>2</v>
      </c>
      <c r="D84" s="2">
        <v>13</v>
      </c>
      <c r="E84" s="3">
        <v>10</v>
      </c>
      <c r="F84" s="2" t="s">
        <v>3</v>
      </c>
      <c r="G84" s="2" t="s">
        <v>38</v>
      </c>
      <c r="H84" s="2" t="s">
        <v>5</v>
      </c>
      <c r="I84" s="1" t="s">
        <v>94</v>
      </c>
      <c r="J84" s="2" t="s">
        <v>69</v>
      </c>
      <c r="K84" s="6"/>
      <c r="M84" s="1"/>
      <c r="N84" s="1"/>
      <c r="O84" s="1"/>
      <c r="P84" s="1"/>
    </row>
    <row r="85" spans="1:16" x14ac:dyDescent="0.2">
      <c r="B85" s="1">
        <v>12</v>
      </c>
      <c r="C85" s="1" t="s">
        <v>2</v>
      </c>
      <c r="D85" s="2">
        <v>13</v>
      </c>
      <c r="E85" s="3">
        <v>10</v>
      </c>
      <c r="F85" s="2" t="s">
        <v>3</v>
      </c>
      <c r="G85" s="2" t="s">
        <v>60</v>
      </c>
      <c r="H85" s="2" t="s">
        <v>5</v>
      </c>
      <c r="I85" s="1" t="s">
        <v>80</v>
      </c>
      <c r="J85" s="2" t="s">
        <v>69</v>
      </c>
      <c r="K85" s="6"/>
      <c r="M85" s="1"/>
      <c r="N85" s="1"/>
      <c r="O85" s="1"/>
      <c r="P85" s="1"/>
    </row>
    <row r="86" spans="1:16" x14ac:dyDescent="0.2">
      <c r="B86" s="79">
        <v>12</v>
      </c>
      <c r="C86" s="79" t="s">
        <v>2</v>
      </c>
      <c r="D86" s="80">
        <v>13</v>
      </c>
      <c r="E86" s="81">
        <v>12</v>
      </c>
      <c r="F86" s="80" t="s">
        <v>3</v>
      </c>
      <c r="G86" s="80" t="s">
        <v>63</v>
      </c>
      <c r="H86" s="80" t="s">
        <v>9</v>
      </c>
      <c r="I86" s="79" t="s">
        <v>51</v>
      </c>
      <c r="J86" s="80" t="s">
        <v>69</v>
      </c>
      <c r="K86" s="6"/>
      <c r="M86" s="1"/>
      <c r="N86" s="1"/>
      <c r="O86" s="1"/>
      <c r="P86" s="1"/>
    </row>
    <row r="87" spans="1:16" x14ac:dyDescent="0.2">
      <c r="B87" s="92">
        <v>12</v>
      </c>
      <c r="C87" s="92" t="s">
        <v>2</v>
      </c>
      <c r="D87" s="93">
        <v>13</v>
      </c>
      <c r="E87" s="94">
        <v>13</v>
      </c>
      <c r="F87" s="93" t="s">
        <v>6</v>
      </c>
      <c r="G87" s="93" t="s">
        <v>182</v>
      </c>
      <c r="H87" s="93" t="s">
        <v>9</v>
      </c>
      <c r="I87" s="92" t="s">
        <v>56</v>
      </c>
      <c r="J87" s="93" t="s">
        <v>36</v>
      </c>
      <c r="K87" s="6"/>
      <c r="M87" s="1"/>
      <c r="N87" s="1"/>
      <c r="O87" s="1"/>
      <c r="P87" s="1"/>
    </row>
    <row r="88" spans="1:16" x14ac:dyDescent="0.2">
      <c r="B88" s="79">
        <v>12</v>
      </c>
      <c r="C88" s="79" t="s">
        <v>2</v>
      </c>
      <c r="D88" s="80">
        <v>13</v>
      </c>
      <c r="E88" s="81">
        <v>13</v>
      </c>
      <c r="F88" s="80" t="s">
        <v>3</v>
      </c>
      <c r="G88" s="80" t="s">
        <v>64</v>
      </c>
      <c r="H88" s="80" t="s">
        <v>9</v>
      </c>
      <c r="I88" s="79" t="s">
        <v>111</v>
      </c>
      <c r="J88" s="80" t="s">
        <v>69</v>
      </c>
      <c r="K88" s="6"/>
      <c r="M88" s="1"/>
      <c r="N88" s="1"/>
      <c r="O88" s="1"/>
      <c r="P88" s="1"/>
    </row>
    <row r="89" spans="1:16" x14ac:dyDescent="0.2">
      <c r="B89" s="52">
        <v>12</v>
      </c>
      <c r="C89" s="52" t="s">
        <v>2</v>
      </c>
      <c r="D89" s="53">
        <v>13</v>
      </c>
      <c r="E89" s="54">
        <v>13.3</v>
      </c>
      <c r="F89" s="53" t="s">
        <v>6</v>
      </c>
      <c r="G89" s="53" t="s">
        <v>7</v>
      </c>
      <c r="H89" s="53" t="s">
        <v>5</v>
      </c>
      <c r="I89" s="52" t="s">
        <v>139</v>
      </c>
      <c r="J89" s="53" t="s">
        <v>54</v>
      </c>
      <c r="K89" s="6"/>
      <c r="M89" s="1"/>
      <c r="N89" s="1"/>
      <c r="O89" s="1"/>
      <c r="P89" s="1"/>
    </row>
    <row r="90" spans="1:16" x14ac:dyDescent="0.2">
      <c r="B90" s="1">
        <v>12</v>
      </c>
      <c r="C90" s="1" t="s">
        <v>2</v>
      </c>
      <c r="D90" s="2">
        <v>13</v>
      </c>
      <c r="E90" s="3">
        <v>13.3</v>
      </c>
      <c r="F90" s="2" t="s">
        <v>3</v>
      </c>
      <c r="G90" s="2" t="s">
        <v>85</v>
      </c>
      <c r="H90" s="2" t="s">
        <v>5</v>
      </c>
      <c r="I90" s="1" t="s">
        <v>75</v>
      </c>
      <c r="J90" s="2" t="s">
        <v>69</v>
      </c>
      <c r="K90" s="6"/>
      <c r="M90" s="1"/>
      <c r="N90" s="1"/>
      <c r="O90" s="1"/>
      <c r="P90" s="1"/>
    </row>
    <row r="91" spans="1:16" x14ac:dyDescent="0.2">
      <c r="B91" s="1">
        <v>12</v>
      </c>
      <c r="C91" s="1" t="s">
        <v>1</v>
      </c>
      <c r="D91" s="2">
        <v>19</v>
      </c>
      <c r="E91" s="3">
        <v>10</v>
      </c>
      <c r="F91" s="2" t="s">
        <v>3</v>
      </c>
      <c r="G91" s="2" t="s">
        <v>38</v>
      </c>
      <c r="H91" s="2" t="s">
        <v>5</v>
      </c>
      <c r="I91" s="1" t="s">
        <v>58</v>
      </c>
      <c r="J91" s="2" t="s">
        <v>69</v>
      </c>
      <c r="K91" s="6"/>
      <c r="M91" s="1"/>
      <c r="N91" s="1"/>
      <c r="O91" s="1"/>
      <c r="P91" s="1"/>
    </row>
    <row r="92" spans="1:16" x14ac:dyDescent="0.2">
      <c r="B92" s="86">
        <v>12</v>
      </c>
      <c r="C92" s="86" t="s">
        <v>1</v>
      </c>
      <c r="D92" s="87">
        <v>19</v>
      </c>
      <c r="E92" s="88">
        <v>11</v>
      </c>
      <c r="F92" s="87" t="s">
        <v>6</v>
      </c>
      <c r="G92" s="87"/>
      <c r="H92" s="87"/>
      <c r="I92" s="86"/>
      <c r="J92" s="126" t="s">
        <v>54</v>
      </c>
      <c r="K92" s="6"/>
      <c r="M92" s="1"/>
      <c r="N92" s="1"/>
      <c r="O92" s="1"/>
      <c r="P92" s="1"/>
    </row>
    <row r="93" spans="1:16" x14ac:dyDescent="0.2">
      <c r="B93" s="86">
        <v>12</v>
      </c>
      <c r="C93" s="86" t="s">
        <v>2</v>
      </c>
      <c r="D93" s="87">
        <v>20</v>
      </c>
      <c r="E93" s="88">
        <v>10</v>
      </c>
      <c r="F93" s="87" t="s">
        <v>6</v>
      </c>
      <c r="G93" s="87"/>
      <c r="H93" s="87"/>
      <c r="I93" s="86"/>
      <c r="J93" s="126" t="s">
        <v>117</v>
      </c>
      <c r="K93" s="6"/>
      <c r="M93" s="1"/>
      <c r="N93" s="1"/>
      <c r="O93" s="1"/>
      <c r="P93" s="1"/>
    </row>
    <row r="94" spans="1:16" x14ac:dyDescent="0.2">
      <c r="B94" s="52">
        <v>12</v>
      </c>
      <c r="C94" s="52" t="s">
        <v>2</v>
      </c>
      <c r="D94" s="53">
        <v>20</v>
      </c>
      <c r="E94" s="54">
        <v>13.3</v>
      </c>
      <c r="F94" s="53" t="s">
        <v>6</v>
      </c>
      <c r="G94" s="53" t="s">
        <v>85</v>
      </c>
      <c r="H94" s="53" t="s">
        <v>5</v>
      </c>
      <c r="I94" s="52" t="s">
        <v>95</v>
      </c>
      <c r="J94" s="53" t="s">
        <v>54</v>
      </c>
      <c r="K94" s="6"/>
      <c r="L94" s="128" t="s">
        <v>190</v>
      </c>
      <c r="M94" s="1"/>
      <c r="N94" s="1"/>
      <c r="O94" s="1"/>
      <c r="P94" s="1"/>
    </row>
    <row r="95" spans="1:16" x14ac:dyDescent="0.2">
      <c r="A95" s="1" t="s">
        <v>21</v>
      </c>
      <c r="C95" s="44" t="s">
        <v>26</v>
      </c>
      <c r="D95" s="42"/>
      <c r="E95" s="42"/>
      <c r="F95" s="42"/>
      <c r="G95" s="42"/>
      <c r="H95" s="42"/>
      <c r="I95" s="45"/>
      <c r="J95" s="42"/>
      <c r="K95" s="6"/>
      <c r="N95" s="1"/>
      <c r="O95" s="1"/>
      <c r="P95" s="1"/>
    </row>
    <row r="96" spans="1:16" x14ac:dyDescent="0.2">
      <c r="B96" s="86">
        <v>1</v>
      </c>
      <c r="C96" s="86" t="s">
        <v>1</v>
      </c>
      <c r="D96" s="87">
        <v>2</v>
      </c>
      <c r="E96" s="88">
        <v>11</v>
      </c>
      <c r="F96" s="87" t="s">
        <v>6</v>
      </c>
      <c r="G96" s="87"/>
      <c r="H96" s="87"/>
      <c r="I96" s="86"/>
      <c r="J96" s="126" t="s">
        <v>54</v>
      </c>
      <c r="K96" s="6"/>
      <c r="M96" s="1"/>
      <c r="N96" s="1"/>
      <c r="O96" s="1"/>
      <c r="P96" s="1"/>
    </row>
    <row r="97" spans="2:16" x14ac:dyDescent="0.2">
      <c r="B97" s="86">
        <v>1</v>
      </c>
      <c r="C97" s="86" t="s">
        <v>2</v>
      </c>
      <c r="D97" s="87">
        <v>3</v>
      </c>
      <c r="E97" s="88">
        <v>13.3</v>
      </c>
      <c r="F97" s="87" t="s">
        <v>6</v>
      </c>
      <c r="G97" s="87"/>
      <c r="H97" s="87"/>
      <c r="I97" s="86"/>
      <c r="J97" s="126" t="s">
        <v>54</v>
      </c>
      <c r="K97" s="6"/>
      <c r="M97" s="1"/>
      <c r="N97" s="1"/>
      <c r="O97" s="1"/>
      <c r="P97" s="1"/>
    </row>
    <row r="98" spans="2:16" x14ac:dyDescent="0.2">
      <c r="B98" s="1">
        <v>1</v>
      </c>
      <c r="C98" s="1" t="s">
        <v>32</v>
      </c>
      <c r="D98" s="2">
        <v>6</v>
      </c>
      <c r="E98" s="3">
        <v>19</v>
      </c>
      <c r="F98" s="2" t="s">
        <v>3</v>
      </c>
      <c r="G98" s="2" t="s">
        <v>93</v>
      </c>
      <c r="H98" s="2" t="s">
        <v>5</v>
      </c>
      <c r="I98" s="1" t="s">
        <v>147</v>
      </c>
      <c r="J98" s="2" t="s">
        <v>69</v>
      </c>
      <c r="K98" s="6"/>
    </row>
    <row r="99" spans="2:16" x14ac:dyDescent="0.2">
      <c r="B99" s="82">
        <v>1</v>
      </c>
      <c r="C99" s="82" t="s">
        <v>37</v>
      </c>
      <c r="D99" s="83">
        <v>7</v>
      </c>
      <c r="E99" s="84">
        <v>10.3</v>
      </c>
      <c r="F99" s="83" t="s">
        <v>6</v>
      </c>
      <c r="G99" s="83" t="s">
        <v>171</v>
      </c>
      <c r="H99" s="83" t="s">
        <v>9</v>
      </c>
      <c r="I99" s="82" t="s">
        <v>102</v>
      </c>
      <c r="J99" s="83" t="s">
        <v>54</v>
      </c>
      <c r="K99" s="6"/>
    </row>
    <row r="100" spans="2:16" x14ac:dyDescent="0.2">
      <c r="B100" s="52">
        <v>1</v>
      </c>
      <c r="C100" s="52" t="s">
        <v>1</v>
      </c>
      <c r="D100" s="53">
        <v>9</v>
      </c>
      <c r="E100" s="54">
        <v>11</v>
      </c>
      <c r="F100" s="53" t="s">
        <v>6</v>
      </c>
      <c r="G100" s="53" t="s">
        <v>4</v>
      </c>
      <c r="H100" s="53" t="s">
        <v>5</v>
      </c>
      <c r="I100" s="52" t="s">
        <v>86</v>
      </c>
      <c r="J100" s="53" t="s">
        <v>54</v>
      </c>
      <c r="K100" s="6"/>
    </row>
    <row r="101" spans="2:16" x14ac:dyDescent="0.2">
      <c r="B101" s="1">
        <v>1</v>
      </c>
      <c r="C101" s="1" t="s">
        <v>1</v>
      </c>
      <c r="D101" s="2">
        <v>9</v>
      </c>
      <c r="E101" s="3">
        <v>13</v>
      </c>
      <c r="F101" s="2" t="s">
        <v>3</v>
      </c>
      <c r="G101" s="2" t="s">
        <v>7</v>
      </c>
      <c r="H101" s="2" t="s">
        <v>5</v>
      </c>
      <c r="I101" s="1" t="s">
        <v>78</v>
      </c>
      <c r="J101" s="2" t="s">
        <v>69</v>
      </c>
      <c r="K101" s="6"/>
    </row>
    <row r="102" spans="2:16" x14ac:dyDescent="0.2">
      <c r="B102" s="86">
        <v>1</v>
      </c>
      <c r="C102" s="86" t="s">
        <v>2</v>
      </c>
      <c r="D102" s="87">
        <v>10</v>
      </c>
      <c r="E102" s="88">
        <v>10</v>
      </c>
      <c r="F102" s="87" t="s">
        <v>6</v>
      </c>
      <c r="G102" s="87"/>
      <c r="H102" s="87"/>
      <c r="I102" s="86"/>
      <c r="J102" s="126" t="s">
        <v>117</v>
      </c>
      <c r="K102" s="6"/>
      <c r="M102" s="1"/>
      <c r="N102" s="1"/>
      <c r="O102" s="1"/>
      <c r="P102" s="1"/>
    </row>
    <row r="103" spans="2:16" x14ac:dyDescent="0.2">
      <c r="B103" s="52">
        <v>1</v>
      </c>
      <c r="C103" s="52" t="s">
        <v>2</v>
      </c>
      <c r="D103" s="53">
        <v>10</v>
      </c>
      <c r="E103" s="54">
        <v>13.3</v>
      </c>
      <c r="F103" s="53" t="s">
        <v>6</v>
      </c>
      <c r="G103" s="53" t="s">
        <v>85</v>
      </c>
      <c r="H103" s="53" t="s">
        <v>5</v>
      </c>
      <c r="I103" s="52" t="s">
        <v>76</v>
      </c>
      <c r="J103" s="53" t="s">
        <v>54</v>
      </c>
      <c r="K103" s="6"/>
    </row>
    <row r="104" spans="2:16" x14ac:dyDescent="0.2">
      <c r="B104" s="52">
        <v>1</v>
      </c>
      <c r="C104" s="52" t="s">
        <v>32</v>
      </c>
      <c r="D104" s="53">
        <v>13</v>
      </c>
      <c r="E104" s="54">
        <v>19</v>
      </c>
      <c r="F104" s="53" t="s">
        <v>6</v>
      </c>
      <c r="G104" s="53" t="s">
        <v>33</v>
      </c>
      <c r="H104" s="53" t="s">
        <v>5</v>
      </c>
      <c r="I104" s="52" t="s">
        <v>58</v>
      </c>
      <c r="J104" s="53" t="s">
        <v>54</v>
      </c>
      <c r="K104" s="6"/>
      <c r="M104" s="1"/>
      <c r="N104" s="1"/>
      <c r="O104" s="1"/>
      <c r="P104" s="1"/>
    </row>
    <row r="105" spans="2:16" x14ac:dyDescent="0.2">
      <c r="B105" s="82">
        <v>1</v>
      </c>
      <c r="C105" s="82" t="s">
        <v>1</v>
      </c>
      <c r="D105" s="83">
        <v>16</v>
      </c>
      <c r="E105" s="84">
        <v>11</v>
      </c>
      <c r="F105" s="83" t="s">
        <v>6</v>
      </c>
      <c r="G105" s="83" t="s">
        <v>184</v>
      </c>
      <c r="H105" s="83" t="s">
        <v>9</v>
      </c>
      <c r="I105" s="82" t="s">
        <v>111</v>
      </c>
      <c r="J105" s="83" t="s">
        <v>54</v>
      </c>
      <c r="K105" s="6"/>
      <c r="M105" s="1"/>
      <c r="N105" s="1"/>
      <c r="O105" s="1"/>
      <c r="P105" s="1"/>
    </row>
    <row r="106" spans="2:16" x14ac:dyDescent="0.2">
      <c r="B106" s="1">
        <v>1</v>
      </c>
      <c r="C106" s="1" t="s">
        <v>2</v>
      </c>
      <c r="D106" s="2">
        <v>17</v>
      </c>
      <c r="E106" s="3">
        <v>9.3000000000000007</v>
      </c>
      <c r="F106" s="2" t="s">
        <v>3</v>
      </c>
      <c r="G106" s="2" t="s">
        <v>60</v>
      </c>
      <c r="H106" s="2" t="s">
        <v>5</v>
      </c>
      <c r="I106" s="1" t="s">
        <v>79</v>
      </c>
      <c r="J106" s="2" t="s">
        <v>69</v>
      </c>
      <c r="K106" s="6"/>
      <c r="M106" s="1"/>
      <c r="N106" s="1"/>
      <c r="O106" s="1"/>
      <c r="P106" s="1"/>
    </row>
    <row r="107" spans="2:16" x14ac:dyDescent="0.2">
      <c r="B107" s="82">
        <v>1</v>
      </c>
      <c r="C107" s="82" t="s">
        <v>2</v>
      </c>
      <c r="D107" s="83">
        <v>17</v>
      </c>
      <c r="E107" s="84">
        <v>10</v>
      </c>
      <c r="F107" s="83" t="s">
        <v>6</v>
      </c>
      <c r="G107" s="83" t="s">
        <v>64</v>
      </c>
      <c r="H107" s="83" t="s">
        <v>9</v>
      </c>
      <c r="I107" s="82" t="s">
        <v>105</v>
      </c>
      <c r="J107" s="83" t="s">
        <v>117</v>
      </c>
      <c r="K107" s="6"/>
      <c r="M107" s="1"/>
      <c r="N107" s="1"/>
      <c r="O107" s="1"/>
      <c r="P107" s="1"/>
    </row>
    <row r="108" spans="2:16" x14ac:dyDescent="0.2">
      <c r="B108" s="1">
        <v>1</v>
      </c>
      <c r="C108" s="1" t="s">
        <v>2</v>
      </c>
      <c r="D108" s="2">
        <v>17</v>
      </c>
      <c r="E108" s="3">
        <v>10.3</v>
      </c>
      <c r="F108" s="2" t="s">
        <v>3</v>
      </c>
      <c r="G108" s="2" t="s">
        <v>65</v>
      </c>
      <c r="H108" s="2" t="s">
        <v>5</v>
      </c>
      <c r="I108" s="1" t="s">
        <v>96</v>
      </c>
      <c r="J108" s="2" t="s">
        <v>69</v>
      </c>
      <c r="K108" s="6"/>
      <c r="M108" s="1"/>
      <c r="N108" s="1"/>
      <c r="O108" s="1"/>
      <c r="P108" s="1"/>
    </row>
    <row r="109" spans="2:16" x14ac:dyDescent="0.2">
      <c r="B109" s="92">
        <v>1</v>
      </c>
      <c r="C109" s="92" t="s">
        <v>2</v>
      </c>
      <c r="D109" s="93">
        <v>17</v>
      </c>
      <c r="E109" s="94">
        <v>13</v>
      </c>
      <c r="F109" s="93" t="s">
        <v>6</v>
      </c>
      <c r="G109" s="93" t="s">
        <v>182</v>
      </c>
      <c r="H109" s="93" t="s">
        <v>9</v>
      </c>
      <c r="I109" s="92" t="s">
        <v>106</v>
      </c>
      <c r="J109" s="93" t="s">
        <v>36</v>
      </c>
      <c r="K109" s="6"/>
      <c r="M109" s="1"/>
      <c r="N109" s="1"/>
      <c r="O109" s="1"/>
      <c r="P109" s="1"/>
    </row>
    <row r="110" spans="2:16" x14ac:dyDescent="0.2">
      <c r="B110" s="86">
        <v>1</v>
      </c>
      <c r="C110" s="86" t="s">
        <v>2</v>
      </c>
      <c r="D110" s="87">
        <v>17</v>
      </c>
      <c r="E110" s="88">
        <v>13.3</v>
      </c>
      <c r="F110" s="87" t="s">
        <v>6</v>
      </c>
      <c r="G110" s="87"/>
      <c r="H110" s="87"/>
      <c r="I110" s="86"/>
      <c r="J110" s="126" t="s">
        <v>54</v>
      </c>
      <c r="K110" s="6"/>
      <c r="M110" s="1"/>
      <c r="N110" s="1"/>
      <c r="O110" s="1"/>
      <c r="P110" s="1"/>
    </row>
    <row r="111" spans="2:16" x14ac:dyDescent="0.2">
      <c r="B111" s="52">
        <v>1</v>
      </c>
      <c r="C111" s="52" t="s">
        <v>1</v>
      </c>
      <c r="D111" s="53">
        <v>23</v>
      </c>
      <c r="E111" s="54">
        <v>11</v>
      </c>
      <c r="F111" s="53" t="s">
        <v>6</v>
      </c>
      <c r="G111" s="53" t="s">
        <v>7</v>
      </c>
      <c r="H111" s="53" t="s">
        <v>5</v>
      </c>
      <c r="I111" s="52" t="s">
        <v>140</v>
      </c>
      <c r="J111" s="53" t="s">
        <v>54</v>
      </c>
      <c r="K111" s="6"/>
      <c r="M111" s="1"/>
      <c r="N111" s="1"/>
      <c r="O111" s="1"/>
      <c r="P111" s="1"/>
    </row>
    <row r="112" spans="2:16" x14ac:dyDescent="0.2">
      <c r="B112" s="92">
        <v>1</v>
      </c>
      <c r="C112" s="92" t="s">
        <v>2</v>
      </c>
      <c r="D112" s="93">
        <v>24</v>
      </c>
      <c r="E112" s="94">
        <v>10</v>
      </c>
      <c r="F112" s="93" t="s">
        <v>6</v>
      </c>
      <c r="G112" s="93" t="s">
        <v>181</v>
      </c>
      <c r="H112" s="93" t="s">
        <v>9</v>
      </c>
      <c r="I112" s="92" t="s">
        <v>177</v>
      </c>
      <c r="J112" s="93" t="s">
        <v>117</v>
      </c>
      <c r="K112" s="6"/>
      <c r="M112" s="1"/>
      <c r="N112" s="1"/>
      <c r="O112" s="1"/>
      <c r="P112" s="1"/>
    </row>
    <row r="113" spans="1:16" x14ac:dyDescent="0.2">
      <c r="B113" s="1">
        <v>1</v>
      </c>
      <c r="C113" s="1" t="s">
        <v>2</v>
      </c>
      <c r="D113" s="2">
        <v>24</v>
      </c>
      <c r="E113" s="3">
        <v>10.3</v>
      </c>
      <c r="F113" s="2" t="s">
        <v>3</v>
      </c>
      <c r="G113" s="2" t="s">
        <v>60</v>
      </c>
      <c r="H113" s="2" t="s">
        <v>5</v>
      </c>
      <c r="I113" s="1" t="s">
        <v>74</v>
      </c>
      <c r="J113" s="2" t="s">
        <v>69</v>
      </c>
      <c r="K113" s="6"/>
      <c r="M113" s="1"/>
      <c r="N113" s="1"/>
      <c r="O113" s="1"/>
      <c r="P113" s="1"/>
    </row>
    <row r="114" spans="1:16" x14ac:dyDescent="0.2">
      <c r="B114" s="52">
        <v>1</v>
      </c>
      <c r="C114" s="52" t="s">
        <v>2</v>
      </c>
      <c r="D114" s="53">
        <v>24</v>
      </c>
      <c r="E114" s="127">
        <v>13.3</v>
      </c>
      <c r="F114" s="53" t="s">
        <v>6</v>
      </c>
      <c r="G114" s="53" t="s">
        <v>4</v>
      </c>
      <c r="H114" s="53" t="s">
        <v>5</v>
      </c>
      <c r="I114" s="52" t="s">
        <v>78</v>
      </c>
      <c r="J114" s="53" t="s">
        <v>54</v>
      </c>
      <c r="K114" s="6"/>
      <c r="L114" s="128" t="s">
        <v>194</v>
      </c>
      <c r="M114" s="1"/>
      <c r="N114" s="1"/>
      <c r="O114" s="1"/>
      <c r="P114" s="1"/>
    </row>
    <row r="115" spans="1:16" x14ac:dyDescent="0.2">
      <c r="B115" s="1">
        <v>1</v>
      </c>
      <c r="C115" s="1" t="s">
        <v>67</v>
      </c>
      <c r="D115" s="2">
        <v>25</v>
      </c>
      <c r="E115" s="3">
        <v>19</v>
      </c>
      <c r="F115" s="2" t="s">
        <v>3</v>
      </c>
      <c r="G115" s="2" t="s">
        <v>33</v>
      </c>
      <c r="H115" s="2" t="s">
        <v>5</v>
      </c>
      <c r="I115" s="1" t="s">
        <v>145</v>
      </c>
      <c r="J115" s="2" t="s">
        <v>69</v>
      </c>
      <c r="K115" s="6"/>
      <c r="M115" s="1"/>
      <c r="N115" s="1"/>
      <c r="O115" s="1"/>
      <c r="P115" s="1"/>
    </row>
    <row r="116" spans="1:16" x14ac:dyDescent="0.2">
      <c r="B116" s="52">
        <v>1</v>
      </c>
      <c r="C116" s="52" t="s">
        <v>32</v>
      </c>
      <c r="D116" s="53">
        <v>27</v>
      </c>
      <c r="E116" s="54">
        <v>19</v>
      </c>
      <c r="F116" s="53" t="s">
        <v>6</v>
      </c>
      <c r="G116" s="53" t="s">
        <v>93</v>
      </c>
      <c r="H116" s="53" t="s">
        <v>5</v>
      </c>
      <c r="I116" s="52" t="s">
        <v>91</v>
      </c>
      <c r="J116" s="53" t="s">
        <v>54</v>
      </c>
      <c r="K116" s="6"/>
      <c r="M116" s="1"/>
      <c r="N116" s="1"/>
      <c r="O116" s="1"/>
      <c r="P116" s="1"/>
    </row>
    <row r="117" spans="1:16" x14ac:dyDescent="0.2">
      <c r="B117" s="86">
        <v>1</v>
      </c>
      <c r="C117" s="86" t="s">
        <v>1</v>
      </c>
      <c r="D117" s="87">
        <v>30</v>
      </c>
      <c r="E117" s="88">
        <v>11</v>
      </c>
      <c r="F117" s="87" t="s">
        <v>6</v>
      </c>
      <c r="G117" s="87"/>
      <c r="H117" s="87"/>
      <c r="I117" s="86"/>
      <c r="J117" s="126" t="s">
        <v>54</v>
      </c>
      <c r="K117" s="6"/>
      <c r="M117" s="1"/>
      <c r="N117" s="1"/>
      <c r="O117" s="1"/>
      <c r="P117" s="1"/>
    </row>
    <row r="118" spans="1:16" x14ac:dyDescent="0.2">
      <c r="B118" s="86">
        <v>1</v>
      </c>
      <c r="C118" s="86" t="s">
        <v>2</v>
      </c>
      <c r="D118" s="87">
        <v>31</v>
      </c>
      <c r="E118" s="88">
        <v>10</v>
      </c>
      <c r="F118" s="87" t="s">
        <v>6</v>
      </c>
      <c r="G118" s="87"/>
      <c r="H118" s="87"/>
      <c r="I118" s="86"/>
      <c r="J118" s="126" t="s">
        <v>117</v>
      </c>
      <c r="K118" s="6"/>
      <c r="M118" s="1"/>
      <c r="N118" s="1"/>
      <c r="O118" s="1"/>
      <c r="P118" s="1"/>
    </row>
    <row r="119" spans="1:16" x14ac:dyDescent="0.2">
      <c r="B119" s="1">
        <v>1</v>
      </c>
      <c r="C119" s="1" t="s">
        <v>2</v>
      </c>
      <c r="D119" s="2">
        <v>31</v>
      </c>
      <c r="E119" s="3">
        <v>10</v>
      </c>
      <c r="F119" s="2" t="s">
        <v>3</v>
      </c>
      <c r="G119" s="2" t="s">
        <v>60</v>
      </c>
      <c r="H119" s="2" t="s">
        <v>5</v>
      </c>
      <c r="I119" s="1" t="s">
        <v>137</v>
      </c>
      <c r="J119" s="2" t="s">
        <v>69</v>
      </c>
      <c r="K119" s="6"/>
      <c r="M119" s="1"/>
      <c r="N119" s="1"/>
      <c r="O119" s="1"/>
      <c r="P119" s="1"/>
    </row>
    <row r="120" spans="1:16" x14ac:dyDescent="0.2">
      <c r="B120" s="1">
        <v>1</v>
      </c>
      <c r="C120" s="1" t="s">
        <v>2</v>
      </c>
      <c r="D120" s="2">
        <v>31</v>
      </c>
      <c r="E120" s="3">
        <v>10.3</v>
      </c>
      <c r="F120" s="2" t="s">
        <v>3</v>
      </c>
      <c r="G120" s="2" t="s">
        <v>85</v>
      </c>
      <c r="H120" s="2" t="s">
        <v>5</v>
      </c>
      <c r="I120" s="1" t="s">
        <v>95</v>
      </c>
      <c r="J120" s="2" t="s">
        <v>69</v>
      </c>
      <c r="K120" s="6"/>
      <c r="M120" s="1"/>
      <c r="N120" s="1"/>
      <c r="O120" s="1"/>
      <c r="P120" s="1"/>
    </row>
    <row r="121" spans="1:16" x14ac:dyDescent="0.2">
      <c r="B121" s="1">
        <v>1</v>
      </c>
      <c r="C121" s="1" t="s">
        <v>2</v>
      </c>
      <c r="D121" s="2">
        <v>31</v>
      </c>
      <c r="E121" s="3">
        <v>13</v>
      </c>
      <c r="F121" s="2" t="s">
        <v>3</v>
      </c>
      <c r="G121" s="2" t="s">
        <v>38</v>
      </c>
      <c r="H121" s="2" t="s">
        <v>5</v>
      </c>
      <c r="I121" s="1" t="s">
        <v>137</v>
      </c>
      <c r="J121" s="2" t="s">
        <v>69</v>
      </c>
      <c r="K121" s="6"/>
      <c r="M121" s="1"/>
      <c r="N121" s="1"/>
      <c r="O121" s="1"/>
      <c r="P121" s="1"/>
    </row>
    <row r="122" spans="1:16" x14ac:dyDescent="0.2">
      <c r="B122" s="86">
        <v>1</v>
      </c>
      <c r="C122" s="86" t="s">
        <v>2</v>
      </c>
      <c r="D122" s="87">
        <v>31</v>
      </c>
      <c r="E122" s="88">
        <v>13.3</v>
      </c>
      <c r="F122" s="87" t="s">
        <v>6</v>
      </c>
      <c r="G122" s="87"/>
      <c r="H122" s="87"/>
      <c r="I122" s="86"/>
      <c r="J122" s="126" t="s">
        <v>54</v>
      </c>
      <c r="K122" s="6"/>
      <c r="M122" s="1"/>
      <c r="N122" s="1"/>
      <c r="O122" s="1"/>
      <c r="P122" s="1"/>
    </row>
    <row r="123" spans="1:16" x14ac:dyDescent="0.2">
      <c r="A123" s="1" t="s">
        <v>22</v>
      </c>
      <c r="C123" s="44" t="s">
        <v>27</v>
      </c>
      <c r="D123" s="42"/>
      <c r="E123" s="42"/>
      <c r="F123" s="42"/>
      <c r="G123" s="42"/>
      <c r="H123" s="42"/>
      <c r="I123" s="45"/>
      <c r="J123" s="42"/>
      <c r="K123" s="6"/>
      <c r="N123" s="1"/>
      <c r="O123" s="1"/>
      <c r="P123" s="1"/>
    </row>
    <row r="124" spans="1:16" x14ac:dyDescent="0.2">
      <c r="B124" s="1">
        <v>2</v>
      </c>
      <c r="C124" s="1" t="s">
        <v>37</v>
      </c>
      <c r="D124" s="2">
        <v>4</v>
      </c>
      <c r="E124" s="3">
        <v>19</v>
      </c>
      <c r="F124" s="2" t="s">
        <v>3</v>
      </c>
      <c r="G124" s="2" t="s">
        <v>93</v>
      </c>
      <c r="H124" s="2" t="s">
        <v>5</v>
      </c>
      <c r="I124" s="1" t="s">
        <v>88</v>
      </c>
      <c r="J124" s="2" t="s">
        <v>69</v>
      </c>
      <c r="K124" s="6"/>
      <c r="M124" s="1"/>
      <c r="N124" s="1"/>
      <c r="O124" s="1"/>
      <c r="P124" s="1"/>
    </row>
    <row r="125" spans="1:16" x14ac:dyDescent="0.2">
      <c r="B125" s="1">
        <v>2</v>
      </c>
      <c r="C125" s="1" t="s">
        <v>1</v>
      </c>
      <c r="D125" s="2">
        <v>6</v>
      </c>
      <c r="E125" s="3">
        <v>10.3</v>
      </c>
      <c r="F125" s="2" t="s">
        <v>3</v>
      </c>
      <c r="G125" s="2" t="s">
        <v>85</v>
      </c>
      <c r="H125" s="2" t="s">
        <v>5</v>
      </c>
      <c r="I125" s="1" t="s">
        <v>96</v>
      </c>
      <c r="J125" s="2" t="s">
        <v>69</v>
      </c>
      <c r="K125" s="6"/>
      <c r="M125" s="1"/>
      <c r="N125" s="1"/>
      <c r="O125" s="1"/>
      <c r="P125" s="1"/>
    </row>
    <row r="126" spans="1:16" x14ac:dyDescent="0.2">
      <c r="B126" s="52">
        <v>2</v>
      </c>
      <c r="C126" s="52" t="s">
        <v>1</v>
      </c>
      <c r="D126" s="53">
        <v>6</v>
      </c>
      <c r="E126" s="54">
        <v>11</v>
      </c>
      <c r="F126" s="53" t="s">
        <v>6</v>
      </c>
      <c r="G126" s="53" t="s">
        <v>38</v>
      </c>
      <c r="H126" s="53" t="s">
        <v>5</v>
      </c>
      <c r="I126" s="52" t="s">
        <v>140</v>
      </c>
      <c r="J126" s="53" t="s">
        <v>54</v>
      </c>
      <c r="K126" s="6"/>
      <c r="M126" s="1"/>
      <c r="N126" s="1"/>
      <c r="O126" s="1"/>
      <c r="P126" s="1"/>
    </row>
    <row r="127" spans="1:16" x14ac:dyDescent="0.2">
      <c r="B127" s="86">
        <v>2</v>
      </c>
      <c r="C127" s="86" t="s">
        <v>2</v>
      </c>
      <c r="D127" s="87">
        <v>7</v>
      </c>
      <c r="E127" s="88">
        <v>10</v>
      </c>
      <c r="F127" s="87" t="s">
        <v>6</v>
      </c>
      <c r="G127" s="87"/>
      <c r="H127" s="87"/>
      <c r="I127" s="86"/>
      <c r="J127" s="126" t="s">
        <v>117</v>
      </c>
      <c r="K127" s="6"/>
      <c r="M127" s="1"/>
      <c r="N127" s="1"/>
      <c r="O127" s="1"/>
      <c r="P127" s="1"/>
    </row>
    <row r="128" spans="1:16" x14ac:dyDescent="0.2">
      <c r="B128" s="1">
        <v>2</v>
      </c>
      <c r="C128" s="1" t="s">
        <v>2</v>
      </c>
      <c r="D128" s="2">
        <v>7</v>
      </c>
      <c r="E128" s="3">
        <v>10.3</v>
      </c>
      <c r="F128" s="2" t="s">
        <v>3</v>
      </c>
      <c r="G128" s="2" t="s">
        <v>65</v>
      </c>
      <c r="H128" s="2" t="s">
        <v>5</v>
      </c>
      <c r="I128" s="1" t="s">
        <v>89</v>
      </c>
      <c r="J128" s="2" t="s">
        <v>69</v>
      </c>
      <c r="K128" s="6"/>
      <c r="M128" s="1"/>
      <c r="N128" s="1"/>
      <c r="O128" s="1"/>
      <c r="P128" s="1"/>
    </row>
    <row r="129" spans="2:16" x14ac:dyDescent="0.2">
      <c r="B129" s="52">
        <v>2</v>
      </c>
      <c r="C129" s="52" t="s">
        <v>2</v>
      </c>
      <c r="D129" s="53">
        <v>7</v>
      </c>
      <c r="E129" s="54">
        <v>13.3</v>
      </c>
      <c r="F129" s="53" t="s">
        <v>6</v>
      </c>
      <c r="G129" s="53" t="s">
        <v>60</v>
      </c>
      <c r="H129" s="53" t="s">
        <v>5</v>
      </c>
      <c r="I129" s="52" t="s">
        <v>58</v>
      </c>
      <c r="J129" s="53" t="s">
        <v>54</v>
      </c>
      <c r="K129" s="6"/>
      <c r="M129" s="1"/>
      <c r="N129" s="1"/>
      <c r="O129" s="1"/>
      <c r="P129" s="1"/>
    </row>
    <row r="130" spans="2:16" x14ac:dyDescent="0.2">
      <c r="B130" s="1">
        <v>2</v>
      </c>
      <c r="C130" s="1" t="s">
        <v>32</v>
      </c>
      <c r="D130" s="2">
        <v>10</v>
      </c>
      <c r="E130" s="3">
        <v>19</v>
      </c>
      <c r="F130" s="2" t="s">
        <v>3</v>
      </c>
      <c r="G130" s="2" t="s">
        <v>33</v>
      </c>
      <c r="H130" s="2" t="s">
        <v>5</v>
      </c>
      <c r="I130" s="1" t="s">
        <v>140</v>
      </c>
      <c r="J130" s="2" t="s">
        <v>69</v>
      </c>
      <c r="K130" s="6"/>
      <c r="M130" s="1"/>
      <c r="N130" s="1"/>
      <c r="O130" s="1"/>
      <c r="P130" s="1"/>
    </row>
    <row r="131" spans="2:16" x14ac:dyDescent="0.2">
      <c r="B131" s="52">
        <v>2</v>
      </c>
      <c r="C131" s="52" t="s">
        <v>1</v>
      </c>
      <c r="D131" s="53">
        <v>13</v>
      </c>
      <c r="E131" s="54">
        <v>11</v>
      </c>
      <c r="F131" s="53" t="s">
        <v>6</v>
      </c>
      <c r="G131" s="53" t="s">
        <v>4</v>
      </c>
      <c r="H131" s="53" t="s">
        <v>5</v>
      </c>
      <c r="I131" s="52" t="s">
        <v>74</v>
      </c>
      <c r="J131" s="53" t="s">
        <v>54</v>
      </c>
      <c r="K131" s="6"/>
      <c r="M131" s="1"/>
      <c r="N131" s="1"/>
      <c r="O131" s="1"/>
      <c r="P131" s="1"/>
    </row>
    <row r="132" spans="2:16" x14ac:dyDescent="0.2">
      <c r="B132" s="86">
        <v>2</v>
      </c>
      <c r="C132" s="86" t="s">
        <v>2</v>
      </c>
      <c r="D132" s="87">
        <v>14</v>
      </c>
      <c r="E132" s="88">
        <v>10</v>
      </c>
      <c r="F132" s="87" t="s">
        <v>6</v>
      </c>
      <c r="G132" s="87"/>
      <c r="H132" s="87"/>
      <c r="I132" s="86"/>
      <c r="J132" s="126" t="s">
        <v>117</v>
      </c>
      <c r="K132" s="6"/>
      <c r="M132" s="1"/>
      <c r="N132" s="1"/>
      <c r="O132" s="1"/>
      <c r="P132" s="1"/>
    </row>
    <row r="133" spans="2:16" x14ac:dyDescent="0.2">
      <c r="B133" s="1">
        <v>2</v>
      </c>
      <c r="C133" s="1" t="s">
        <v>2</v>
      </c>
      <c r="D133" s="2">
        <v>14</v>
      </c>
      <c r="E133" s="3">
        <v>13</v>
      </c>
      <c r="F133" s="2" t="s">
        <v>3</v>
      </c>
      <c r="G133" s="2" t="s">
        <v>7</v>
      </c>
      <c r="H133" s="2" t="s">
        <v>5</v>
      </c>
      <c r="I133" s="1" t="s">
        <v>90</v>
      </c>
      <c r="J133" s="2" t="s">
        <v>69</v>
      </c>
      <c r="K133" s="6"/>
      <c r="M133" s="1"/>
      <c r="N133" s="1"/>
      <c r="O133" s="1"/>
      <c r="P133" s="1"/>
    </row>
    <row r="134" spans="2:16" x14ac:dyDescent="0.2">
      <c r="B134" s="52">
        <v>2</v>
      </c>
      <c r="C134" s="52" t="s">
        <v>2</v>
      </c>
      <c r="D134" s="53">
        <v>14</v>
      </c>
      <c r="E134" s="54">
        <v>13.3</v>
      </c>
      <c r="F134" s="53" t="s">
        <v>6</v>
      </c>
      <c r="G134" s="53" t="s">
        <v>85</v>
      </c>
      <c r="H134" s="53" t="s">
        <v>5</v>
      </c>
      <c r="I134" s="52" t="s">
        <v>151</v>
      </c>
      <c r="J134" s="53" t="s">
        <v>54</v>
      </c>
      <c r="K134" s="6"/>
      <c r="M134" s="1"/>
      <c r="N134" s="1"/>
      <c r="O134" s="1"/>
      <c r="P134" s="1"/>
    </row>
    <row r="135" spans="2:16" x14ac:dyDescent="0.2">
      <c r="B135" s="52">
        <v>2</v>
      </c>
      <c r="C135" s="52" t="s">
        <v>32</v>
      </c>
      <c r="D135" s="53">
        <v>17</v>
      </c>
      <c r="E135" s="54">
        <v>19</v>
      </c>
      <c r="F135" s="53" t="s">
        <v>6</v>
      </c>
      <c r="G135" s="53" t="s">
        <v>93</v>
      </c>
      <c r="H135" s="53" t="s">
        <v>5</v>
      </c>
      <c r="I135" s="52" t="s">
        <v>66</v>
      </c>
      <c r="J135" s="53" t="s">
        <v>54</v>
      </c>
      <c r="K135" s="6"/>
      <c r="M135" s="1"/>
      <c r="N135" s="1"/>
      <c r="O135" s="1"/>
      <c r="P135" s="1"/>
    </row>
    <row r="136" spans="2:16" x14ac:dyDescent="0.2">
      <c r="B136" s="82">
        <v>2</v>
      </c>
      <c r="C136" s="82" t="s">
        <v>1</v>
      </c>
      <c r="D136" s="83">
        <v>20</v>
      </c>
      <c r="E136" s="84">
        <v>11</v>
      </c>
      <c r="F136" s="83" t="s">
        <v>6</v>
      </c>
      <c r="G136" s="83" t="s">
        <v>63</v>
      </c>
      <c r="H136" s="83" t="s">
        <v>9</v>
      </c>
      <c r="I136" s="82" t="s">
        <v>101</v>
      </c>
      <c r="J136" s="83" t="s">
        <v>54</v>
      </c>
      <c r="K136" s="6"/>
      <c r="M136" s="1"/>
      <c r="N136" s="1"/>
      <c r="O136" s="1"/>
      <c r="P136" s="1"/>
    </row>
    <row r="137" spans="2:16" x14ac:dyDescent="0.2">
      <c r="B137" s="92">
        <v>2</v>
      </c>
      <c r="C137" s="92" t="s">
        <v>2</v>
      </c>
      <c r="D137" s="93">
        <v>21</v>
      </c>
      <c r="E137" s="94">
        <v>10</v>
      </c>
      <c r="F137" s="93" t="s">
        <v>6</v>
      </c>
      <c r="G137" s="93" t="s">
        <v>181</v>
      </c>
      <c r="H137" s="93" t="s">
        <v>9</v>
      </c>
      <c r="I137" s="92" t="s">
        <v>113</v>
      </c>
      <c r="J137" s="93" t="s">
        <v>117</v>
      </c>
      <c r="K137" s="6"/>
      <c r="M137" s="1"/>
      <c r="N137" s="1"/>
      <c r="O137" s="1"/>
      <c r="P137" s="1"/>
    </row>
    <row r="138" spans="2:16" x14ac:dyDescent="0.2">
      <c r="B138" s="52">
        <v>2</v>
      </c>
      <c r="C138" s="52" t="s">
        <v>2</v>
      </c>
      <c r="D138" s="53">
        <v>21</v>
      </c>
      <c r="E138" s="54">
        <v>13.3</v>
      </c>
      <c r="F138" s="53" t="s">
        <v>6</v>
      </c>
      <c r="G138" s="53" t="s">
        <v>60</v>
      </c>
      <c r="H138" s="53" t="s">
        <v>5</v>
      </c>
      <c r="I138" s="52" t="s">
        <v>80</v>
      </c>
      <c r="J138" s="53" t="s">
        <v>54</v>
      </c>
      <c r="K138" s="6"/>
      <c r="M138" s="1"/>
      <c r="N138" s="1"/>
      <c r="O138" s="1"/>
      <c r="P138" s="1"/>
    </row>
    <row r="139" spans="2:16" x14ac:dyDescent="0.2">
      <c r="B139" s="79">
        <v>2</v>
      </c>
      <c r="C139" s="79" t="s">
        <v>35</v>
      </c>
      <c r="D139" s="80">
        <v>23</v>
      </c>
      <c r="E139" s="81">
        <v>10</v>
      </c>
      <c r="F139" s="80" t="s">
        <v>3</v>
      </c>
      <c r="G139" s="80" t="s">
        <v>171</v>
      </c>
      <c r="H139" s="80" t="s">
        <v>9</v>
      </c>
      <c r="I139" s="79" t="s">
        <v>161</v>
      </c>
      <c r="J139" s="80" t="s">
        <v>69</v>
      </c>
      <c r="K139" s="6"/>
    </row>
    <row r="140" spans="2:16" x14ac:dyDescent="0.2">
      <c r="B140" s="52">
        <v>2</v>
      </c>
      <c r="C140" s="52" t="s">
        <v>32</v>
      </c>
      <c r="D140" s="53">
        <v>24</v>
      </c>
      <c r="E140" s="54">
        <v>19</v>
      </c>
      <c r="F140" s="53" t="s">
        <v>6</v>
      </c>
      <c r="G140" s="53" t="s">
        <v>33</v>
      </c>
      <c r="H140" s="53" t="s">
        <v>5</v>
      </c>
      <c r="I140" s="52" t="s">
        <v>79</v>
      </c>
      <c r="J140" s="53" t="s">
        <v>54</v>
      </c>
      <c r="K140" s="6"/>
      <c r="M140" s="1"/>
      <c r="N140" s="1"/>
      <c r="O140" s="1"/>
      <c r="P140" s="1"/>
    </row>
    <row r="141" spans="2:16" x14ac:dyDescent="0.2">
      <c r="B141" s="1">
        <v>2</v>
      </c>
      <c r="C141" s="1" t="s">
        <v>37</v>
      </c>
      <c r="D141" s="2">
        <v>25</v>
      </c>
      <c r="E141" s="3">
        <v>18.45</v>
      </c>
      <c r="F141" s="2" t="s">
        <v>3</v>
      </c>
      <c r="G141" s="2" t="s">
        <v>93</v>
      </c>
      <c r="H141" s="2" t="s">
        <v>5</v>
      </c>
      <c r="I141" s="1" t="s">
        <v>148</v>
      </c>
      <c r="J141" s="2" t="s">
        <v>69</v>
      </c>
      <c r="K141" s="6"/>
      <c r="M141" s="1"/>
      <c r="N141" s="1"/>
      <c r="O141" s="1"/>
      <c r="P141" s="1"/>
    </row>
    <row r="142" spans="2:16" x14ac:dyDescent="0.2">
      <c r="B142" s="52">
        <v>2</v>
      </c>
      <c r="C142" s="52" t="s">
        <v>1</v>
      </c>
      <c r="D142" s="53">
        <v>27</v>
      </c>
      <c r="E142" s="54">
        <v>11</v>
      </c>
      <c r="F142" s="53" t="s">
        <v>6</v>
      </c>
      <c r="G142" s="53" t="s">
        <v>38</v>
      </c>
      <c r="H142" s="53" t="s">
        <v>5</v>
      </c>
      <c r="I142" s="52" t="s">
        <v>94</v>
      </c>
      <c r="J142" s="53" t="s">
        <v>54</v>
      </c>
      <c r="K142" s="6"/>
      <c r="M142" s="1"/>
      <c r="N142" s="1"/>
      <c r="O142" s="1"/>
      <c r="P142" s="1"/>
    </row>
    <row r="143" spans="2:16" x14ac:dyDescent="0.2">
      <c r="B143" s="86">
        <v>2</v>
      </c>
      <c r="C143" s="86" t="s">
        <v>2</v>
      </c>
      <c r="D143" s="87">
        <v>28</v>
      </c>
      <c r="E143" s="88">
        <v>10</v>
      </c>
      <c r="F143" s="87" t="s">
        <v>6</v>
      </c>
      <c r="G143" s="87"/>
      <c r="H143" s="87"/>
      <c r="I143" s="86"/>
      <c r="J143" s="126" t="s">
        <v>117</v>
      </c>
      <c r="K143" s="6"/>
      <c r="M143" s="1"/>
      <c r="N143" s="1"/>
      <c r="O143" s="1"/>
      <c r="P143" s="1"/>
    </row>
    <row r="144" spans="2:16" x14ac:dyDescent="0.2">
      <c r="B144" s="1">
        <v>2</v>
      </c>
      <c r="C144" s="1" t="s">
        <v>2</v>
      </c>
      <c r="D144" s="2">
        <v>28</v>
      </c>
      <c r="E144" s="3">
        <v>10</v>
      </c>
      <c r="F144" s="2" t="s">
        <v>3</v>
      </c>
      <c r="G144" s="2" t="s">
        <v>4</v>
      </c>
      <c r="H144" s="2" t="s">
        <v>5</v>
      </c>
      <c r="I144" s="1" t="s">
        <v>80</v>
      </c>
      <c r="J144" s="2" t="s">
        <v>69</v>
      </c>
      <c r="K144" s="6"/>
      <c r="M144" s="1"/>
      <c r="N144" s="1"/>
      <c r="O144" s="1"/>
      <c r="P144" s="1"/>
    </row>
    <row r="145" spans="1:16" x14ac:dyDescent="0.2">
      <c r="B145" s="79">
        <v>2</v>
      </c>
      <c r="C145" s="79" t="s">
        <v>2</v>
      </c>
      <c r="D145" s="80">
        <v>28</v>
      </c>
      <c r="E145" s="81">
        <v>10</v>
      </c>
      <c r="F145" s="80" t="s">
        <v>3</v>
      </c>
      <c r="G145" s="80" t="s">
        <v>184</v>
      </c>
      <c r="H145" s="80" t="s">
        <v>9</v>
      </c>
      <c r="I145" s="79" t="s">
        <v>155</v>
      </c>
      <c r="J145" s="80" t="s">
        <v>69</v>
      </c>
      <c r="K145" s="6"/>
      <c r="M145" s="1"/>
      <c r="N145" s="1"/>
      <c r="O145" s="1"/>
      <c r="P145" s="1"/>
    </row>
    <row r="146" spans="1:16" x14ac:dyDescent="0.2">
      <c r="B146" s="86">
        <v>2</v>
      </c>
      <c r="C146" s="86" t="s">
        <v>2</v>
      </c>
      <c r="D146" s="87">
        <v>28</v>
      </c>
      <c r="E146" s="88">
        <v>13.3</v>
      </c>
      <c r="F146" s="87" t="s">
        <v>6</v>
      </c>
      <c r="G146" s="87"/>
      <c r="H146" s="87"/>
      <c r="I146" s="86"/>
      <c r="J146" s="126" t="s">
        <v>54</v>
      </c>
      <c r="K146" s="6"/>
      <c r="M146" s="1"/>
      <c r="N146" s="1"/>
      <c r="O146" s="1"/>
      <c r="P146" s="1"/>
    </row>
    <row r="147" spans="1:16" x14ac:dyDescent="0.2">
      <c r="B147" s="89">
        <v>2</v>
      </c>
      <c r="C147" s="89" t="s">
        <v>2</v>
      </c>
      <c r="D147" s="90">
        <v>28</v>
      </c>
      <c r="E147" s="91"/>
      <c r="F147" s="90" t="s">
        <v>3</v>
      </c>
      <c r="G147" s="90" t="s">
        <v>180</v>
      </c>
      <c r="H147" s="90" t="s">
        <v>9</v>
      </c>
      <c r="I147" s="89" t="s">
        <v>115</v>
      </c>
      <c r="J147" s="90" t="s">
        <v>69</v>
      </c>
      <c r="K147" s="6"/>
      <c r="L147" s="1" t="s">
        <v>191</v>
      </c>
      <c r="M147" s="1"/>
      <c r="N147" s="1"/>
      <c r="O147" s="1"/>
      <c r="P147" s="1"/>
    </row>
    <row r="148" spans="1:16" x14ac:dyDescent="0.2">
      <c r="A148" s="1" t="s">
        <v>23</v>
      </c>
      <c r="C148" s="44" t="s">
        <v>28</v>
      </c>
      <c r="D148" s="42"/>
      <c r="E148" s="42"/>
      <c r="F148" s="42"/>
      <c r="G148" s="42"/>
      <c r="H148" s="42"/>
      <c r="I148" s="45"/>
      <c r="J148" s="42"/>
      <c r="K148" s="6"/>
      <c r="N148" s="1"/>
      <c r="O148" s="1"/>
      <c r="P148" s="1"/>
    </row>
    <row r="149" spans="1:16" x14ac:dyDescent="0.2">
      <c r="B149" s="52">
        <v>3</v>
      </c>
      <c r="C149" s="52" t="s">
        <v>32</v>
      </c>
      <c r="D149" s="53">
        <v>3</v>
      </c>
      <c r="E149" s="54">
        <v>19</v>
      </c>
      <c r="F149" s="53" t="s">
        <v>6</v>
      </c>
      <c r="G149" s="53" t="s">
        <v>93</v>
      </c>
      <c r="H149" s="53" t="s">
        <v>5</v>
      </c>
      <c r="I149" s="52" t="s">
        <v>92</v>
      </c>
      <c r="J149" s="53" t="s">
        <v>54</v>
      </c>
      <c r="K149" s="6"/>
      <c r="M149" s="1"/>
      <c r="N149" s="1"/>
      <c r="O149" s="1"/>
      <c r="P149" s="1"/>
    </row>
    <row r="150" spans="1:16" x14ac:dyDescent="0.2">
      <c r="B150" s="86">
        <v>3</v>
      </c>
      <c r="C150" s="86" t="s">
        <v>1</v>
      </c>
      <c r="D150" s="87">
        <v>6</v>
      </c>
      <c r="E150" s="88">
        <v>11</v>
      </c>
      <c r="F150" s="87" t="s">
        <v>6</v>
      </c>
      <c r="G150" s="87"/>
      <c r="H150" s="87"/>
      <c r="I150" s="86"/>
      <c r="J150" s="126" t="s">
        <v>54</v>
      </c>
      <c r="K150" s="6"/>
      <c r="M150" s="1"/>
      <c r="N150" s="1"/>
      <c r="O150" s="1"/>
      <c r="P150" s="1"/>
    </row>
    <row r="151" spans="1:16" x14ac:dyDescent="0.2">
      <c r="B151" s="82">
        <v>3</v>
      </c>
      <c r="C151" s="82" t="s">
        <v>2</v>
      </c>
      <c r="D151" s="83">
        <v>7</v>
      </c>
      <c r="E151" s="84">
        <v>10</v>
      </c>
      <c r="F151" s="83" t="s">
        <v>6</v>
      </c>
      <c r="G151" s="83" t="s">
        <v>63</v>
      </c>
      <c r="H151" s="83" t="s">
        <v>9</v>
      </c>
      <c r="I151" s="82" t="s">
        <v>156</v>
      </c>
      <c r="J151" s="83" t="s">
        <v>117</v>
      </c>
      <c r="K151" s="6"/>
      <c r="M151" s="1"/>
      <c r="N151" s="1"/>
      <c r="O151" s="1"/>
      <c r="P151" s="1"/>
    </row>
    <row r="152" spans="1:16" x14ac:dyDescent="0.2">
      <c r="B152" s="52">
        <v>3</v>
      </c>
      <c r="C152" s="52" t="s">
        <v>2</v>
      </c>
      <c r="D152" s="53">
        <v>7</v>
      </c>
      <c r="E152" s="54">
        <v>13.3</v>
      </c>
      <c r="F152" s="53" t="s">
        <v>6</v>
      </c>
      <c r="G152" s="53" t="s">
        <v>65</v>
      </c>
      <c r="H152" s="53" t="s">
        <v>5</v>
      </c>
      <c r="I152" s="52" t="s">
        <v>143</v>
      </c>
      <c r="J152" s="53" t="s">
        <v>54</v>
      </c>
      <c r="K152" s="6"/>
      <c r="M152" s="1"/>
      <c r="N152" s="1"/>
      <c r="O152" s="1"/>
      <c r="P152" s="1"/>
    </row>
    <row r="153" spans="1:16" x14ac:dyDescent="0.2">
      <c r="B153" s="86">
        <v>3</v>
      </c>
      <c r="C153" s="86" t="s">
        <v>1</v>
      </c>
      <c r="D153" s="87">
        <v>13</v>
      </c>
      <c r="E153" s="88">
        <v>11</v>
      </c>
      <c r="F153" s="87" t="s">
        <v>6</v>
      </c>
      <c r="G153" s="87"/>
      <c r="H153" s="87"/>
      <c r="I153" s="86"/>
      <c r="J153" s="126" t="s">
        <v>54</v>
      </c>
      <c r="K153" s="6"/>
      <c r="M153" s="1"/>
      <c r="N153" s="1"/>
      <c r="O153" s="1"/>
      <c r="P153" s="1"/>
    </row>
    <row r="154" spans="1:16" x14ac:dyDescent="0.2">
      <c r="B154" s="1">
        <v>3</v>
      </c>
      <c r="C154" s="1" t="s">
        <v>1</v>
      </c>
      <c r="D154" s="2">
        <v>13</v>
      </c>
      <c r="E154" s="3">
        <v>13</v>
      </c>
      <c r="F154" s="2" t="s">
        <v>3</v>
      </c>
      <c r="G154" s="2" t="s">
        <v>4</v>
      </c>
      <c r="H154" s="2" t="s">
        <v>5</v>
      </c>
      <c r="I154" s="1" t="s">
        <v>139</v>
      </c>
      <c r="J154" s="2" t="s">
        <v>69</v>
      </c>
      <c r="K154" s="6"/>
      <c r="M154" s="1"/>
      <c r="N154" s="1"/>
      <c r="O154" s="1"/>
      <c r="P154" s="1"/>
    </row>
    <row r="155" spans="1:16" x14ac:dyDescent="0.2">
      <c r="B155" s="86">
        <v>3</v>
      </c>
      <c r="C155" s="86" t="s">
        <v>2</v>
      </c>
      <c r="D155" s="87">
        <v>14</v>
      </c>
      <c r="E155" s="88">
        <v>10</v>
      </c>
      <c r="F155" s="87" t="s">
        <v>6</v>
      </c>
      <c r="G155" s="87"/>
      <c r="H155" s="87"/>
      <c r="I155" s="86"/>
      <c r="J155" s="126" t="s">
        <v>117</v>
      </c>
      <c r="K155" s="6"/>
      <c r="M155" s="1"/>
      <c r="N155" s="1"/>
      <c r="O155" s="1"/>
      <c r="P155" s="1"/>
    </row>
    <row r="156" spans="1:16" x14ac:dyDescent="0.2">
      <c r="B156" s="86">
        <v>3</v>
      </c>
      <c r="C156" s="86" t="s">
        <v>2</v>
      </c>
      <c r="D156" s="87">
        <v>14</v>
      </c>
      <c r="E156" s="88">
        <v>13.3</v>
      </c>
      <c r="F156" s="87" t="s">
        <v>6</v>
      </c>
      <c r="G156" s="87"/>
      <c r="H156" s="87"/>
      <c r="I156" s="86"/>
      <c r="J156" s="126" t="s">
        <v>117</v>
      </c>
      <c r="K156" s="6"/>
      <c r="M156" s="1"/>
      <c r="N156" s="1"/>
      <c r="O156" s="1"/>
      <c r="P156" s="1"/>
    </row>
    <row r="157" spans="1:16" x14ac:dyDescent="0.2">
      <c r="B157" s="86">
        <v>3</v>
      </c>
      <c r="C157" s="86" t="s">
        <v>1</v>
      </c>
      <c r="D157" s="87">
        <v>20</v>
      </c>
      <c r="E157" s="88">
        <v>11</v>
      </c>
      <c r="F157" s="87" t="s">
        <v>6</v>
      </c>
      <c r="G157" s="87"/>
      <c r="H157" s="87"/>
      <c r="I157" s="86"/>
      <c r="J157" s="126" t="s">
        <v>54</v>
      </c>
      <c r="K157" s="6"/>
      <c r="M157" s="1"/>
      <c r="N157" s="1"/>
      <c r="O157" s="1"/>
      <c r="P157" s="1"/>
    </row>
    <row r="158" spans="1:16" x14ac:dyDescent="0.2">
      <c r="B158" s="86">
        <v>3</v>
      </c>
      <c r="C158" s="86" t="s">
        <v>2</v>
      </c>
      <c r="D158" s="87">
        <v>21</v>
      </c>
      <c r="E158" s="88">
        <v>10</v>
      </c>
      <c r="F158" s="87" t="s">
        <v>6</v>
      </c>
      <c r="G158" s="87"/>
      <c r="H158" s="87"/>
      <c r="I158" s="86"/>
      <c r="J158" s="126" t="s">
        <v>117</v>
      </c>
      <c r="K158" s="6"/>
      <c r="M158" s="1"/>
      <c r="N158" s="1"/>
      <c r="O158" s="1"/>
      <c r="P158" s="1"/>
    </row>
    <row r="159" spans="1:16" x14ac:dyDescent="0.2">
      <c r="B159" s="1">
        <v>3</v>
      </c>
      <c r="C159" s="1" t="s">
        <v>2</v>
      </c>
      <c r="D159" s="2">
        <v>21</v>
      </c>
      <c r="E159" s="3">
        <v>12.3</v>
      </c>
      <c r="F159" s="2" t="s">
        <v>3</v>
      </c>
      <c r="G159" s="2" t="s">
        <v>38</v>
      </c>
      <c r="H159" s="2" t="s">
        <v>5</v>
      </c>
      <c r="I159" s="1" t="s">
        <v>79</v>
      </c>
      <c r="J159" s="2" t="s">
        <v>69</v>
      </c>
      <c r="K159" s="6"/>
      <c r="M159" s="1"/>
      <c r="N159" s="1"/>
      <c r="O159" s="1"/>
      <c r="P159" s="1"/>
    </row>
    <row r="160" spans="1:16" x14ac:dyDescent="0.2">
      <c r="B160" s="86">
        <v>3</v>
      </c>
      <c r="C160" s="86" t="s">
        <v>2</v>
      </c>
      <c r="D160" s="87">
        <v>21</v>
      </c>
      <c r="E160" s="88">
        <v>13.3</v>
      </c>
      <c r="F160" s="87" t="s">
        <v>6</v>
      </c>
      <c r="G160" s="87"/>
      <c r="H160" s="87"/>
      <c r="I160" s="86"/>
      <c r="J160" s="126" t="s">
        <v>117</v>
      </c>
      <c r="K160" s="6"/>
      <c r="M160" s="1"/>
      <c r="N160" s="1"/>
      <c r="O160" s="1"/>
      <c r="P160" s="1"/>
    </row>
    <row r="161" spans="1:16" x14ac:dyDescent="0.2">
      <c r="B161" s="86">
        <v>3</v>
      </c>
      <c r="C161" s="86" t="s">
        <v>1</v>
      </c>
      <c r="D161" s="87">
        <v>27</v>
      </c>
      <c r="E161" s="88">
        <v>11</v>
      </c>
      <c r="F161" s="87" t="s">
        <v>6</v>
      </c>
      <c r="G161" s="87"/>
      <c r="H161" s="87"/>
      <c r="I161" s="86"/>
      <c r="J161" s="126" t="s">
        <v>54</v>
      </c>
      <c r="K161" s="6"/>
      <c r="M161" s="1"/>
      <c r="N161" s="1"/>
      <c r="O161" s="1"/>
      <c r="P161" s="1"/>
    </row>
    <row r="162" spans="1:16" x14ac:dyDescent="0.2">
      <c r="B162" s="86">
        <v>3</v>
      </c>
      <c r="C162" s="86" t="s">
        <v>2</v>
      </c>
      <c r="D162" s="87">
        <v>28</v>
      </c>
      <c r="E162" s="88">
        <v>10</v>
      </c>
      <c r="F162" s="87" t="s">
        <v>6</v>
      </c>
      <c r="G162" s="87"/>
      <c r="H162" s="87"/>
      <c r="I162" s="86"/>
      <c r="J162" s="126" t="s">
        <v>117</v>
      </c>
      <c r="K162" s="6"/>
      <c r="M162" s="1"/>
      <c r="N162" s="1"/>
      <c r="O162" s="1"/>
      <c r="P162" s="1"/>
    </row>
    <row r="163" spans="1:16" x14ac:dyDescent="0.2">
      <c r="B163" s="86">
        <v>3</v>
      </c>
      <c r="C163" s="86" t="s">
        <v>2</v>
      </c>
      <c r="D163" s="87">
        <v>28</v>
      </c>
      <c r="E163" s="88">
        <v>13.3</v>
      </c>
      <c r="F163" s="87" t="s">
        <v>6</v>
      </c>
      <c r="G163" s="87"/>
      <c r="H163" s="87"/>
      <c r="I163" s="86"/>
      <c r="J163" s="126" t="s">
        <v>117</v>
      </c>
      <c r="K163" s="6"/>
      <c r="M163" s="1"/>
      <c r="N163" s="1"/>
      <c r="O163" s="1"/>
      <c r="P163" s="1"/>
    </row>
    <row r="164" spans="1:16" x14ac:dyDescent="0.2">
      <c r="A164" s="1" t="s">
        <v>39</v>
      </c>
      <c r="C164" s="42" t="s">
        <v>0</v>
      </c>
      <c r="D164" s="51"/>
      <c r="E164" s="42"/>
      <c r="F164" s="42"/>
      <c r="G164" s="42"/>
      <c r="H164" s="42"/>
      <c r="I164" s="45"/>
      <c r="J164" s="43"/>
      <c r="K164" s="6"/>
      <c r="N164" s="1"/>
      <c r="O164" s="4"/>
    </row>
    <row r="166" spans="1:16" x14ac:dyDescent="0.2">
      <c r="B166" s="52"/>
      <c r="C166" s="52"/>
      <c r="D166" s="53"/>
      <c r="E166" s="54"/>
      <c r="F166" s="53"/>
      <c r="G166" s="53"/>
      <c r="H166" s="53"/>
      <c r="I166" s="52"/>
      <c r="J166" s="53"/>
      <c r="M166" s="1"/>
      <c r="N166" s="1"/>
      <c r="O166" s="1"/>
      <c r="P166" s="1"/>
    </row>
    <row r="167" spans="1:16" x14ac:dyDescent="0.2">
      <c r="B167" s="92"/>
      <c r="C167" s="92"/>
      <c r="D167" s="93"/>
      <c r="E167" s="94"/>
      <c r="F167" s="93" t="s">
        <v>6</v>
      </c>
      <c r="G167" s="93" t="s">
        <v>180</v>
      </c>
      <c r="H167" s="93" t="s">
        <v>9</v>
      </c>
      <c r="I167" s="92" t="s">
        <v>97</v>
      </c>
      <c r="J167" s="93" t="s">
        <v>36</v>
      </c>
      <c r="M167" s="1"/>
      <c r="N167" s="1"/>
      <c r="O167" s="1"/>
      <c r="P167" s="1"/>
    </row>
    <row r="168" spans="1:16" x14ac:dyDescent="0.2">
      <c r="B168" s="92"/>
      <c r="C168" s="92"/>
      <c r="D168" s="93"/>
      <c r="E168" s="94"/>
      <c r="F168" s="93" t="s">
        <v>6</v>
      </c>
      <c r="G168" s="93" t="s">
        <v>183</v>
      </c>
      <c r="H168" s="93" t="s">
        <v>9</v>
      </c>
      <c r="I168" s="92" t="s">
        <v>179</v>
      </c>
      <c r="J168" s="93" t="s">
        <v>36</v>
      </c>
      <c r="M168" s="1"/>
      <c r="N168" s="1"/>
      <c r="O168" s="1"/>
      <c r="P168" s="1"/>
    </row>
    <row r="169" spans="1:16" x14ac:dyDescent="0.2">
      <c r="B169" s="92"/>
      <c r="C169" s="92"/>
      <c r="D169" s="93"/>
      <c r="E169" s="94"/>
      <c r="F169" s="93" t="s">
        <v>6</v>
      </c>
      <c r="G169" s="93" t="s">
        <v>183</v>
      </c>
      <c r="H169" s="93" t="s">
        <v>9</v>
      </c>
      <c r="I169" s="92" t="s">
        <v>97</v>
      </c>
      <c r="J169" s="93" t="s">
        <v>36</v>
      </c>
      <c r="M169" s="1"/>
      <c r="N169" s="1"/>
      <c r="O169" s="1"/>
      <c r="P169" s="1"/>
    </row>
    <row r="170" spans="1:16" x14ac:dyDescent="0.2">
      <c r="B170" s="92"/>
      <c r="C170" s="92"/>
      <c r="D170" s="93"/>
      <c r="E170" s="94"/>
      <c r="F170" s="93" t="s">
        <v>6</v>
      </c>
      <c r="G170" s="93" t="s">
        <v>183</v>
      </c>
      <c r="H170" s="93" t="s">
        <v>9</v>
      </c>
      <c r="I170" s="92" t="s">
        <v>105</v>
      </c>
      <c r="J170" s="93" t="s">
        <v>36</v>
      </c>
      <c r="M170" s="1"/>
      <c r="N170" s="1"/>
      <c r="O170" s="1"/>
      <c r="P170" s="1"/>
    </row>
    <row r="171" spans="1:16" x14ac:dyDescent="0.2">
      <c r="B171" s="92"/>
      <c r="C171" s="92"/>
      <c r="D171" s="93"/>
      <c r="E171" s="94"/>
      <c r="F171" s="93" t="s">
        <v>6</v>
      </c>
      <c r="G171" s="93" t="s">
        <v>182</v>
      </c>
      <c r="H171" s="93" t="s">
        <v>9</v>
      </c>
      <c r="I171" s="92" t="s">
        <v>51</v>
      </c>
      <c r="J171" s="93" t="s">
        <v>54</v>
      </c>
      <c r="M171" s="1"/>
      <c r="N171" s="1"/>
      <c r="O171" s="1"/>
      <c r="P171" s="1"/>
    </row>
    <row r="172" spans="1:16" x14ac:dyDescent="0.2">
      <c r="B172" s="92"/>
      <c r="C172" s="92"/>
      <c r="D172" s="93"/>
      <c r="E172" s="94"/>
      <c r="F172" s="93" t="s">
        <v>6</v>
      </c>
      <c r="G172" s="93" t="s">
        <v>53</v>
      </c>
      <c r="H172" s="93" t="s">
        <v>9</v>
      </c>
      <c r="I172" s="92" t="s">
        <v>56</v>
      </c>
      <c r="J172" s="93" t="s">
        <v>54</v>
      </c>
      <c r="M172" s="1"/>
      <c r="N172" s="1"/>
      <c r="O172" s="1"/>
      <c r="P172" s="1"/>
    </row>
    <row r="173" spans="1:16" x14ac:dyDescent="0.2">
      <c r="B173" s="92"/>
      <c r="C173" s="92"/>
      <c r="D173" s="93"/>
      <c r="E173" s="94"/>
      <c r="F173" s="93" t="s">
        <v>6</v>
      </c>
      <c r="G173" s="93" t="s">
        <v>53</v>
      </c>
      <c r="H173" s="93" t="s">
        <v>9</v>
      </c>
      <c r="I173" s="92" t="s">
        <v>116</v>
      </c>
      <c r="J173" s="93" t="s">
        <v>54</v>
      </c>
    </row>
    <row r="174" spans="1:16" x14ac:dyDescent="0.2">
      <c r="B174" s="79"/>
      <c r="C174" s="79"/>
      <c r="D174" s="80"/>
      <c r="E174" s="81"/>
      <c r="F174" s="80" t="s">
        <v>3</v>
      </c>
      <c r="G174" s="80" t="s">
        <v>64</v>
      </c>
      <c r="H174" s="80" t="s">
        <v>9</v>
      </c>
      <c r="I174" s="79" t="s">
        <v>103</v>
      </c>
      <c r="J174" s="80" t="s">
        <v>69</v>
      </c>
    </row>
    <row r="175" spans="1:16" x14ac:dyDescent="0.2">
      <c r="B175" s="79"/>
      <c r="C175" s="79"/>
      <c r="D175" s="80"/>
      <c r="E175" s="81"/>
      <c r="F175" s="80" t="s">
        <v>3</v>
      </c>
      <c r="G175" s="80" t="s">
        <v>172</v>
      </c>
      <c r="H175" s="80" t="s">
        <v>9</v>
      </c>
      <c r="I175" s="79" t="s">
        <v>167</v>
      </c>
      <c r="J175" s="80" t="s">
        <v>69</v>
      </c>
    </row>
    <row r="176" spans="1:16" x14ac:dyDescent="0.2">
      <c r="B176" s="89"/>
      <c r="C176" s="89"/>
      <c r="D176" s="90"/>
      <c r="E176" s="91"/>
      <c r="F176" s="90" t="s">
        <v>3</v>
      </c>
      <c r="G176" s="90" t="s">
        <v>180</v>
      </c>
      <c r="H176" s="90" t="s">
        <v>9</v>
      </c>
      <c r="I176" s="89" t="s">
        <v>51</v>
      </c>
      <c r="J176" s="90" t="s">
        <v>69</v>
      </c>
    </row>
    <row r="177" spans="2:10" x14ac:dyDescent="0.2">
      <c r="B177" s="89"/>
      <c r="C177" s="89"/>
      <c r="D177" s="90"/>
      <c r="E177" s="91"/>
      <c r="F177" s="90" t="s">
        <v>3</v>
      </c>
      <c r="G177" s="90" t="s">
        <v>183</v>
      </c>
      <c r="H177" s="90" t="s">
        <v>9</v>
      </c>
      <c r="I177" s="89" t="s">
        <v>106</v>
      </c>
      <c r="J177" s="90" t="s">
        <v>69</v>
      </c>
    </row>
    <row r="178" spans="2:10" x14ac:dyDescent="0.2">
      <c r="B178" s="89"/>
      <c r="C178" s="89"/>
      <c r="D178" s="90"/>
      <c r="E178" s="91"/>
      <c r="F178" s="90" t="s">
        <v>3</v>
      </c>
      <c r="G178" s="90" t="s">
        <v>183</v>
      </c>
      <c r="H178" s="90" t="s">
        <v>9</v>
      </c>
      <c r="I178" s="89" t="s">
        <v>112</v>
      </c>
      <c r="J178" s="90" t="s">
        <v>69</v>
      </c>
    </row>
    <row r="179" spans="2:10" x14ac:dyDescent="0.2">
      <c r="B179" s="89"/>
      <c r="C179" s="89"/>
      <c r="D179" s="90"/>
      <c r="E179" s="91"/>
      <c r="F179" s="90" t="s">
        <v>3</v>
      </c>
      <c r="G179" s="90" t="s">
        <v>183</v>
      </c>
      <c r="H179" s="90" t="s">
        <v>9</v>
      </c>
      <c r="I179" s="89" t="s">
        <v>113</v>
      </c>
      <c r="J179" s="90" t="s">
        <v>69</v>
      </c>
    </row>
    <row r="180" spans="2:10" x14ac:dyDescent="0.2">
      <c r="B180" s="89"/>
      <c r="C180" s="89"/>
      <c r="D180" s="90"/>
      <c r="E180" s="91"/>
      <c r="F180" s="90" t="s">
        <v>3</v>
      </c>
      <c r="G180" s="90" t="s">
        <v>182</v>
      </c>
      <c r="H180" s="90" t="s">
        <v>9</v>
      </c>
      <c r="I180" s="89" t="s">
        <v>50</v>
      </c>
      <c r="J180" s="90" t="s">
        <v>69</v>
      </c>
    </row>
    <row r="181" spans="2:10" x14ac:dyDescent="0.2">
      <c r="B181" s="89"/>
      <c r="C181" s="89"/>
      <c r="D181" s="90"/>
      <c r="E181" s="91"/>
      <c r="F181" s="90" t="s">
        <v>3</v>
      </c>
      <c r="G181" s="90" t="s">
        <v>53</v>
      </c>
      <c r="H181" s="90" t="s">
        <v>9</v>
      </c>
      <c r="I181" s="89" t="s">
        <v>51</v>
      </c>
      <c r="J181" s="90" t="s">
        <v>69</v>
      </c>
    </row>
    <row r="182" spans="2:10" x14ac:dyDescent="0.2">
      <c r="B182" s="89"/>
      <c r="C182" s="89"/>
      <c r="D182" s="90"/>
      <c r="E182" s="91"/>
      <c r="F182" s="90" t="s">
        <v>3</v>
      </c>
      <c r="G182" s="90" t="s">
        <v>53</v>
      </c>
      <c r="H182" s="90" t="s">
        <v>9</v>
      </c>
      <c r="I182" s="89" t="s">
        <v>115</v>
      </c>
      <c r="J182" s="90" t="s">
        <v>69</v>
      </c>
    </row>
  </sheetData>
  <sortState ref="B165:L184">
    <sortCondition ref="B165:B184"/>
    <sortCondition ref="D165:D184"/>
    <sortCondition ref="E165:E184"/>
    <sortCondition descending="1" ref="F165:F184"/>
  </sortState>
  <phoneticPr fontId="0" type="noConversion"/>
  <pageMargins left="0.55000000000000004" right="0.55000000000000004" top="0.55000000000000004" bottom="0.55000000000000004" header="0.39000000000000007" footer="0.28000000000000003"/>
  <pageSetup scale="39" orientation="portrait" r:id="rId1"/>
  <headerFooter alignWithMargins="0">
    <oddFooter>&amp;RPrepared by Tracey Mackey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/>
    <pageSetUpPr fitToPage="1"/>
  </sheetPr>
  <dimension ref="A1:N115"/>
  <sheetViews>
    <sheetView topLeftCell="A3" workbookViewId="0">
      <selection activeCell="H2" sqref="H2:I2"/>
    </sheetView>
  </sheetViews>
  <sheetFormatPr defaultColWidth="11.85546875" defaultRowHeight="15" x14ac:dyDescent="0.25"/>
  <cols>
    <col min="1" max="2" width="11.85546875" style="10" customWidth="1"/>
    <col min="3" max="3" width="5.42578125" style="10" bestFit="1" customWidth="1"/>
    <col min="4" max="4" width="8.28515625" style="10" bestFit="1" customWidth="1"/>
    <col min="5" max="5" width="4.42578125" style="11" bestFit="1" customWidth="1"/>
    <col min="6" max="6" width="13" style="11" customWidth="1"/>
    <col min="7" max="7" width="4.42578125" style="9" customWidth="1"/>
    <col min="8" max="8" width="23.28515625" style="10" customWidth="1"/>
    <col min="9" max="9" width="16.85546875" style="10" customWidth="1"/>
    <col min="10" max="10" width="3.28515625" style="10" customWidth="1"/>
    <col min="11" max="11" width="22.28515625" style="10" customWidth="1"/>
    <col min="12" max="13" width="12" style="10" customWidth="1"/>
    <col min="14" max="14" width="16.7109375" style="10" customWidth="1"/>
    <col min="15" max="16384" width="11.85546875" style="10"/>
  </cols>
  <sheetData>
    <row r="1" spans="1:14" x14ac:dyDescent="0.25">
      <c r="A1" s="48" t="str">
        <f>Master!C1</f>
        <v>BERKHAMSTED TENNIS FIXTURES WINTER 26/27</v>
      </c>
      <c r="B1" s="11"/>
      <c r="C1" s="14"/>
      <c r="D1" s="15"/>
      <c r="G1" s="11" t="s">
        <v>47</v>
      </c>
      <c r="H1" s="50">
        <v>46308</v>
      </c>
      <c r="I1" s="11"/>
    </row>
    <row r="2" spans="1:14" x14ac:dyDescent="0.25">
      <c r="A2" s="28" t="s">
        <v>10</v>
      </c>
      <c r="B2" s="25"/>
      <c r="C2" s="26"/>
      <c r="D2" s="27"/>
      <c r="F2" s="11" t="s">
        <v>46</v>
      </c>
      <c r="H2" s="135" t="s">
        <v>125</v>
      </c>
      <c r="I2" s="135"/>
    </row>
    <row r="3" spans="1:14" ht="15.75" thickBot="1" x14ac:dyDescent="0.3">
      <c r="A3" s="13"/>
      <c r="B3" s="11"/>
      <c r="C3" s="14"/>
      <c r="D3" s="15"/>
      <c r="H3" s="95"/>
      <c r="I3" s="96"/>
      <c r="J3" s="97"/>
      <c r="K3" s="98"/>
    </row>
    <row r="4" spans="1:14" s="71" customFormat="1" ht="24" customHeight="1" thickBot="1" x14ac:dyDescent="0.4">
      <c r="C4" s="103"/>
      <c r="D4" s="105" t="s">
        <v>152</v>
      </c>
      <c r="E4" s="106"/>
      <c r="F4" s="107"/>
      <c r="G4" s="104"/>
      <c r="H4" s="99"/>
      <c r="I4" s="100"/>
      <c r="J4" s="101"/>
      <c r="K4" s="102"/>
    </row>
    <row r="5" spans="1:14" ht="15.75" thickBot="1" x14ac:dyDescent="0.3">
      <c r="A5" s="13"/>
      <c r="B5" s="11"/>
      <c r="C5" s="14"/>
      <c r="D5" s="15"/>
      <c r="I5" s="11"/>
    </row>
    <row r="6" spans="1:14" ht="27" customHeight="1" thickBot="1" x14ac:dyDescent="0.3">
      <c r="A6" s="76" t="s">
        <v>83</v>
      </c>
      <c r="B6" s="77"/>
      <c r="C6" s="78"/>
      <c r="D6" s="15"/>
      <c r="I6" s="11"/>
      <c r="L6" s="10" t="s">
        <v>119</v>
      </c>
      <c r="M6" s="10" t="s">
        <v>120</v>
      </c>
      <c r="N6" s="11" t="s">
        <v>118</v>
      </c>
    </row>
    <row r="7" spans="1:14" x14ac:dyDescent="0.25">
      <c r="A7" s="13"/>
      <c r="B7" s="11"/>
      <c r="C7" s="14"/>
      <c r="D7" s="15"/>
      <c r="I7" s="11"/>
    </row>
    <row r="8" spans="1:14" x14ac:dyDescent="0.25">
      <c r="A8" s="13"/>
      <c r="B8" s="11"/>
      <c r="C8" s="14"/>
      <c r="D8" s="15"/>
      <c r="I8" s="11"/>
    </row>
    <row r="9" spans="1:14" x14ac:dyDescent="0.25">
      <c r="A9" s="17" t="s">
        <v>8</v>
      </c>
      <c r="B9" s="18" t="s">
        <v>12</v>
      </c>
      <c r="C9" s="19" t="s">
        <v>13</v>
      </c>
      <c r="D9" s="20" t="s">
        <v>14</v>
      </c>
      <c r="E9" s="18" t="s">
        <v>29</v>
      </c>
      <c r="F9" s="18" t="s">
        <v>15</v>
      </c>
      <c r="G9" s="21"/>
      <c r="H9" s="22" t="s">
        <v>16</v>
      </c>
      <c r="I9" s="23" t="s">
        <v>17</v>
      </c>
      <c r="K9" s="10" t="s">
        <v>45</v>
      </c>
    </row>
    <row r="10" spans="1:14" x14ac:dyDescent="0.25">
      <c r="A10" s="13"/>
      <c r="B10" s="11"/>
      <c r="C10" s="14"/>
      <c r="D10" s="15"/>
      <c r="I10" s="11"/>
    </row>
    <row r="11" spans="1:14" x14ac:dyDescent="0.25">
      <c r="A11" s="132" t="s">
        <v>84</v>
      </c>
      <c r="B11" s="133"/>
      <c r="C11" s="133"/>
      <c r="D11" s="133"/>
      <c r="E11" s="133"/>
      <c r="F11" s="133"/>
      <c r="G11" s="133"/>
      <c r="H11" s="133"/>
      <c r="I11" s="134"/>
      <c r="K11" s="75"/>
    </row>
    <row r="12" spans="1:14" ht="15" customHeight="1" x14ac:dyDescent="0.25">
      <c r="A12" s="108">
        <v>10</v>
      </c>
      <c r="B12" s="108" t="s">
        <v>1</v>
      </c>
      <c r="C12" s="108">
        <v>3</v>
      </c>
      <c r="D12" s="109">
        <v>11</v>
      </c>
      <c r="E12" s="108" t="s">
        <v>6</v>
      </c>
      <c r="F12" s="108" t="s">
        <v>4</v>
      </c>
      <c r="G12" s="108" t="s">
        <v>5</v>
      </c>
      <c r="H12" s="110" t="s">
        <v>78</v>
      </c>
      <c r="I12" s="108" t="str">
        <f>IF(E12="H","Courts 8&amp;9"," ")</f>
        <v>Courts 8&amp;9</v>
      </c>
      <c r="K12" s="129" t="s">
        <v>195</v>
      </c>
      <c r="N12" s="10">
        <f>IF(E12="H",2,0)</f>
        <v>2</v>
      </c>
    </row>
    <row r="13" spans="1:14" ht="15" customHeight="1" x14ac:dyDescent="0.25">
      <c r="A13" s="108">
        <v>10</v>
      </c>
      <c r="B13" s="108" t="s">
        <v>2</v>
      </c>
      <c r="C13" s="108">
        <v>25</v>
      </c>
      <c r="D13" s="109">
        <v>10</v>
      </c>
      <c r="E13" s="108" t="s">
        <v>3</v>
      </c>
      <c r="F13" s="108" t="s">
        <v>4</v>
      </c>
      <c r="G13" s="108" t="s">
        <v>5</v>
      </c>
      <c r="H13" s="110" t="s">
        <v>86</v>
      </c>
      <c r="I13" s="108" t="str">
        <f t="shared" ref="I13:I21" si="0">IF(E13="H","Courts 8&amp;9"," ")</f>
        <v xml:space="preserve"> </v>
      </c>
      <c r="N13" s="10">
        <f t="shared" ref="N13:N71" si="1">IF(E13="H",2,0)</f>
        <v>0</v>
      </c>
    </row>
    <row r="14" spans="1:14" ht="15" customHeight="1" x14ac:dyDescent="0.25">
      <c r="A14" s="108">
        <v>10</v>
      </c>
      <c r="B14" s="108" t="s">
        <v>1</v>
      </c>
      <c r="C14" s="108">
        <v>31</v>
      </c>
      <c r="D14" s="109">
        <v>11</v>
      </c>
      <c r="E14" s="108" t="s">
        <v>6</v>
      </c>
      <c r="F14" s="108" t="s">
        <v>4</v>
      </c>
      <c r="G14" s="108" t="s">
        <v>5</v>
      </c>
      <c r="H14" s="110" t="s">
        <v>80</v>
      </c>
      <c r="I14" s="108" t="str">
        <f t="shared" si="0"/>
        <v>Courts 8&amp;9</v>
      </c>
      <c r="N14" s="10">
        <f t="shared" si="1"/>
        <v>2</v>
      </c>
    </row>
    <row r="15" spans="1:14" ht="15" customHeight="1" x14ac:dyDescent="0.25">
      <c r="A15" s="108">
        <v>11</v>
      </c>
      <c r="B15" s="108" t="s">
        <v>2</v>
      </c>
      <c r="C15" s="108">
        <v>22</v>
      </c>
      <c r="D15" s="109">
        <v>10.3</v>
      </c>
      <c r="E15" s="108" t="s">
        <v>3</v>
      </c>
      <c r="F15" s="108" t="s">
        <v>4</v>
      </c>
      <c r="G15" s="108" t="s">
        <v>5</v>
      </c>
      <c r="H15" s="110" t="s">
        <v>74</v>
      </c>
      <c r="I15" s="108" t="str">
        <f t="shared" si="0"/>
        <v xml:space="preserve"> </v>
      </c>
      <c r="N15" s="10">
        <f t="shared" si="1"/>
        <v>0</v>
      </c>
    </row>
    <row r="16" spans="1:14" ht="15" customHeight="1" x14ac:dyDescent="0.25">
      <c r="A16" s="108">
        <v>12</v>
      </c>
      <c r="B16" s="108" t="s">
        <v>1</v>
      </c>
      <c r="C16" s="108">
        <v>5</v>
      </c>
      <c r="D16" s="109">
        <v>11</v>
      </c>
      <c r="E16" s="108" t="s">
        <v>6</v>
      </c>
      <c r="F16" s="108" t="s">
        <v>4</v>
      </c>
      <c r="G16" s="108" t="s">
        <v>5</v>
      </c>
      <c r="H16" s="110" t="s">
        <v>139</v>
      </c>
      <c r="I16" s="108" t="str">
        <f t="shared" si="0"/>
        <v>Courts 8&amp;9</v>
      </c>
      <c r="N16" s="10">
        <f t="shared" si="1"/>
        <v>2</v>
      </c>
    </row>
    <row r="17" spans="1:14" ht="15" customHeight="1" x14ac:dyDescent="0.25">
      <c r="A17" s="108">
        <v>12</v>
      </c>
      <c r="B17" s="108" t="s">
        <v>1</v>
      </c>
      <c r="C17" s="108">
        <v>12</v>
      </c>
      <c r="D17" s="109">
        <v>13</v>
      </c>
      <c r="E17" s="108" t="s">
        <v>3</v>
      </c>
      <c r="F17" s="108" t="s">
        <v>4</v>
      </c>
      <c r="G17" s="108" t="s">
        <v>5</v>
      </c>
      <c r="H17" s="110" t="s">
        <v>78</v>
      </c>
      <c r="I17" s="108" t="str">
        <f t="shared" si="0"/>
        <v xml:space="preserve"> </v>
      </c>
      <c r="J17" s="24"/>
      <c r="N17" s="10">
        <f t="shared" si="1"/>
        <v>0</v>
      </c>
    </row>
    <row r="18" spans="1:14" ht="15" customHeight="1" x14ac:dyDescent="0.25">
      <c r="A18" s="108">
        <v>1</v>
      </c>
      <c r="B18" s="108" t="s">
        <v>1</v>
      </c>
      <c r="C18" s="108">
        <v>9</v>
      </c>
      <c r="D18" s="109">
        <v>11</v>
      </c>
      <c r="E18" s="108" t="s">
        <v>6</v>
      </c>
      <c r="F18" s="108" t="s">
        <v>4</v>
      </c>
      <c r="G18" s="108" t="s">
        <v>5</v>
      </c>
      <c r="H18" s="110" t="s">
        <v>86</v>
      </c>
      <c r="I18" s="108" t="str">
        <f t="shared" si="0"/>
        <v>Courts 8&amp;9</v>
      </c>
      <c r="N18" s="10">
        <f t="shared" si="1"/>
        <v>2</v>
      </c>
    </row>
    <row r="19" spans="1:14" ht="15" customHeight="1" x14ac:dyDescent="0.25">
      <c r="A19" s="108">
        <v>2</v>
      </c>
      <c r="B19" s="108" t="s">
        <v>2</v>
      </c>
      <c r="C19" s="108">
        <v>28</v>
      </c>
      <c r="D19" s="109">
        <v>10</v>
      </c>
      <c r="E19" s="108" t="s">
        <v>3</v>
      </c>
      <c r="F19" s="108" t="s">
        <v>4</v>
      </c>
      <c r="G19" s="108" t="s">
        <v>5</v>
      </c>
      <c r="H19" s="110" t="s">
        <v>80</v>
      </c>
      <c r="I19" s="108" t="str">
        <f t="shared" si="0"/>
        <v xml:space="preserve"> </v>
      </c>
      <c r="N19" s="10">
        <f t="shared" si="1"/>
        <v>0</v>
      </c>
    </row>
    <row r="20" spans="1:14" ht="15" customHeight="1" x14ac:dyDescent="0.25">
      <c r="A20" s="108">
        <v>2</v>
      </c>
      <c r="B20" s="108" t="s">
        <v>1</v>
      </c>
      <c r="C20" s="108">
        <v>13</v>
      </c>
      <c r="D20" s="109">
        <v>11</v>
      </c>
      <c r="E20" s="108" t="s">
        <v>6</v>
      </c>
      <c r="F20" s="108" t="s">
        <v>4</v>
      </c>
      <c r="G20" s="108" t="s">
        <v>5</v>
      </c>
      <c r="H20" s="110" t="s">
        <v>74</v>
      </c>
      <c r="I20" s="108" t="str">
        <f t="shared" si="0"/>
        <v>Courts 8&amp;9</v>
      </c>
      <c r="N20" s="10">
        <f t="shared" si="1"/>
        <v>2</v>
      </c>
    </row>
    <row r="21" spans="1:14" ht="15" customHeight="1" x14ac:dyDescent="0.25">
      <c r="A21" s="108">
        <v>3</v>
      </c>
      <c r="B21" s="108" t="s">
        <v>1</v>
      </c>
      <c r="C21" s="108">
        <v>13</v>
      </c>
      <c r="D21" s="109">
        <v>13</v>
      </c>
      <c r="E21" s="108" t="s">
        <v>3</v>
      </c>
      <c r="F21" s="108" t="s">
        <v>4</v>
      </c>
      <c r="G21" s="108" t="s">
        <v>5</v>
      </c>
      <c r="H21" s="110" t="s">
        <v>139</v>
      </c>
      <c r="I21" s="108" t="str">
        <f t="shared" si="0"/>
        <v xml:space="preserve"> </v>
      </c>
      <c r="N21" s="10">
        <f t="shared" si="1"/>
        <v>0</v>
      </c>
    </row>
    <row r="22" spans="1:14" ht="15" customHeight="1" x14ac:dyDescent="0.25">
      <c r="D22" s="16"/>
      <c r="I22" s="11"/>
      <c r="N22" s="10">
        <f t="shared" si="1"/>
        <v>0</v>
      </c>
    </row>
    <row r="23" spans="1:14" ht="15" customHeight="1" x14ac:dyDescent="0.25">
      <c r="A23" s="132" t="s">
        <v>149</v>
      </c>
      <c r="B23" s="133"/>
      <c r="C23" s="133"/>
      <c r="D23" s="133"/>
      <c r="E23" s="133"/>
      <c r="F23" s="133"/>
      <c r="G23" s="133"/>
      <c r="H23" s="133"/>
      <c r="I23" s="134"/>
      <c r="N23" s="10">
        <f t="shared" si="1"/>
        <v>0</v>
      </c>
    </row>
    <row r="24" spans="1:14" ht="15" customHeight="1" x14ac:dyDescent="0.25">
      <c r="A24" s="116">
        <v>10</v>
      </c>
      <c r="B24" s="116" t="s">
        <v>1</v>
      </c>
      <c r="C24" s="116">
        <v>17</v>
      </c>
      <c r="D24" s="119">
        <v>11</v>
      </c>
      <c r="E24" s="116" t="s">
        <v>6</v>
      </c>
      <c r="F24" s="116" t="s">
        <v>38</v>
      </c>
      <c r="G24" s="116" t="s">
        <v>5</v>
      </c>
      <c r="H24" s="120" t="s">
        <v>58</v>
      </c>
      <c r="I24" s="116" t="str">
        <f t="shared" ref="I24:I33" si="2">IF(E24="H","Courts 8&amp;9"," ")</f>
        <v>Courts 8&amp;9</v>
      </c>
      <c r="N24" s="10">
        <f t="shared" si="1"/>
        <v>2</v>
      </c>
    </row>
    <row r="25" spans="1:14" ht="15" customHeight="1" x14ac:dyDescent="0.25">
      <c r="A25" s="116">
        <v>10</v>
      </c>
      <c r="B25" s="116" t="s">
        <v>1</v>
      </c>
      <c r="C25" s="116">
        <v>10</v>
      </c>
      <c r="D25" s="119">
        <v>11</v>
      </c>
      <c r="E25" s="116" t="s">
        <v>3</v>
      </c>
      <c r="F25" s="116" t="s">
        <v>38</v>
      </c>
      <c r="G25" s="116" t="s">
        <v>5</v>
      </c>
      <c r="H25" s="120" t="s">
        <v>140</v>
      </c>
      <c r="I25" s="116" t="str">
        <f t="shared" si="2"/>
        <v xml:space="preserve"> </v>
      </c>
      <c r="N25" s="10">
        <f t="shared" si="1"/>
        <v>0</v>
      </c>
    </row>
    <row r="26" spans="1:14" ht="15" customHeight="1" x14ac:dyDescent="0.25">
      <c r="A26" s="116">
        <v>11</v>
      </c>
      <c r="B26" s="116" t="s">
        <v>1</v>
      </c>
      <c r="C26" s="116">
        <v>7</v>
      </c>
      <c r="D26" s="119">
        <v>11</v>
      </c>
      <c r="E26" s="116" t="s">
        <v>6</v>
      </c>
      <c r="F26" s="116" t="s">
        <v>38</v>
      </c>
      <c r="G26" s="116" t="s">
        <v>5</v>
      </c>
      <c r="H26" s="120" t="s">
        <v>137</v>
      </c>
      <c r="I26" s="116" t="str">
        <f t="shared" si="2"/>
        <v>Courts 8&amp;9</v>
      </c>
      <c r="N26" s="10">
        <f t="shared" si="1"/>
        <v>2</v>
      </c>
    </row>
    <row r="27" spans="1:14" ht="15" customHeight="1" x14ac:dyDescent="0.25">
      <c r="A27" s="116">
        <v>11</v>
      </c>
      <c r="B27" s="116" t="s">
        <v>2</v>
      </c>
      <c r="C27" s="116">
        <v>15</v>
      </c>
      <c r="D27" s="119">
        <v>13.3</v>
      </c>
      <c r="E27" s="116" t="s">
        <v>6</v>
      </c>
      <c r="F27" s="116" t="s">
        <v>38</v>
      </c>
      <c r="G27" s="116" t="s">
        <v>5</v>
      </c>
      <c r="H27" s="120" t="s">
        <v>79</v>
      </c>
      <c r="I27" s="116" t="str">
        <f t="shared" si="2"/>
        <v>Courts 8&amp;9</v>
      </c>
      <c r="N27" s="10">
        <f t="shared" si="1"/>
        <v>2</v>
      </c>
    </row>
    <row r="28" spans="1:14" ht="15" customHeight="1" x14ac:dyDescent="0.25">
      <c r="A28" s="116">
        <v>12</v>
      </c>
      <c r="B28" s="116" t="s">
        <v>2</v>
      </c>
      <c r="C28" s="116">
        <v>13</v>
      </c>
      <c r="D28" s="119">
        <v>10</v>
      </c>
      <c r="E28" s="116" t="s">
        <v>3</v>
      </c>
      <c r="F28" s="116" t="s">
        <v>38</v>
      </c>
      <c r="G28" s="116" t="s">
        <v>5</v>
      </c>
      <c r="H28" s="120" t="s">
        <v>94</v>
      </c>
      <c r="I28" s="116" t="str">
        <f t="shared" si="2"/>
        <v xml:space="preserve"> </v>
      </c>
      <c r="N28" s="10">
        <f t="shared" si="1"/>
        <v>0</v>
      </c>
    </row>
    <row r="29" spans="1:14" ht="15" customHeight="1" x14ac:dyDescent="0.25">
      <c r="A29" s="116">
        <v>12</v>
      </c>
      <c r="B29" s="116" t="s">
        <v>1</v>
      </c>
      <c r="C29" s="116">
        <v>19</v>
      </c>
      <c r="D29" s="119">
        <v>10</v>
      </c>
      <c r="E29" s="116" t="s">
        <v>3</v>
      </c>
      <c r="F29" s="116" t="s">
        <v>38</v>
      </c>
      <c r="G29" s="116" t="s">
        <v>5</v>
      </c>
      <c r="H29" s="120" t="s">
        <v>58</v>
      </c>
      <c r="I29" s="116" t="str">
        <f t="shared" si="2"/>
        <v xml:space="preserve"> </v>
      </c>
      <c r="N29" s="10">
        <f t="shared" si="1"/>
        <v>0</v>
      </c>
    </row>
    <row r="30" spans="1:14" ht="15" customHeight="1" x14ac:dyDescent="0.25">
      <c r="A30" s="116">
        <v>2</v>
      </c>
      <c r="B30" s="116" t="s">
        <v>1</v>
      </c>
      <c r="C30" s="116">
        <v>6</v>
      </c>
      <c r="D30" s="119">
        <v>11</v>
      </c>
      <c r="E30" s="116" t="s">
        <v>6</v>
      </c>
      <c r="F30" s="116" t="s">
        <v>38</v>
      </c>
      <c r="G30" s="116" t="s">
        <v>5</v>
      </c>
      <c r="H30" s="120" t="s">
        <v>140</v>
      </c>
      <c r="I30" s="116" t="str">
        <f t="shared" si="2"/>
        <v>Courts 8&amp;9</v>
      </c>
      <c r="N30" s="10">
        <f t="shared" si="1"/>
        <v>2</v>
      </c>
    </row>
    <row r="31" spans="1:14" ht="15" customHeight="1" x14ac:dyDescent="0.25">
      <c r="A31" s="116">
        <v>1</v>
      </c>
      <c r="B31" s="116" t="s">
        <v>2</v>
      </c>
      <c r="C31" s="116">
        <v>31</v>
      </c>
      <c r="D31" s="119">
        <v>13</v>
      </c>
      <c r="E31" s="116" t="s">
        <v>3</v>
      </c>
      <c r="F31" s="116" t="s">
        <v>38</v>
      </c>
      <c r="G31" s="116" t="s">
        <v>5</v>
      </c>
      <c r="H31" s="120" t="s">
        <v>137</v>
      </c>
      <c r="I31" s="116" t="str">
        <f t="shared" si="2"/>
        <v xml:space="preserve"> </v>
      </c>
      <c r="N31" s="10">
        <f t="shared" si="1"/>
        <v>0</v>
      </c>
    </row>
    <row r="32" spans="1:14" ht="15" customHeight="1" x14ac:dyDescent="0.25">
      <c r="A32" s="116">
        <v>3</v>
      </c>
      <c r="B32" s="116" t="s">
        <v>2</v>
      </c>
      <c r="C32" s="116">
        <v>21</v>
      </c>
      <c r="D32" s="119">
        <v>12.3</v>
      </c>
      <c r="E32" s="116" t="s">
        <v>3</v>
      </c>
      <c r="F32" s="116" t="s">
        <v>38</v>
      </c>
      <c r="G32" s="116" t="s">
        <v>5</v>
      </c>
      <c r="H32" s="120" t="s">
        <v>79</v>
      </c>
      <c r="I32" s="116" t="str">
        <f t="shared" si="2"/>
        <v xml:space="preserve"> </v>
      </c>
      <c r="N32" s="10">
        <f t="shared" si="1"/>
        <v>0</v>
      </c>
    </row>
    <row r="33" spans="1:14" ht="15" customHeight="1" x14ac:dyDescent="0.25">
      <c r="A33" s="116">
        <v>2</v>
      </c>
      <c r="B33" s="116" t="s">
        <v>1</v>
      </c>
      <c r="C33" s="116">
        <v>27</v>
      </c>
      <c r="D33" s="119">
        <v>11</v>
      </c>
      <c r="E33" s="116" t="s">
        <v>6</v>
      </c>
      <c r="F33" s="116" t="s">
        <v>38</v>
      </c>
      <c r="G33" s="116" t="s">
        <v>5</v>
      </c>
      <c r="H33" s="120" t="s">
        <v>94</v>
      </c>
      <c r="I33" s="116" t="str">
        <f t="shared" si="2"/>
        <v>Courts 8&amp;9</v>
      </c>
      <c r="N33" s="10">
        <f t="shared" si="1"/>
        <v>2</v>
      </c>
    </row>
    <row r="34" spans="1:14" ht="15" customHeight="1" x14ac:dyDescent="0.25">
      <c r="I34" s="11"/>
      <c r="N34" s="10">
        <f t="shared" si="1"/>
        <v>0</v>
      </c>
    </row>
    <row r="35" spans="1:14" ht="15" customHeight="1" x14ac:dyDescent="0.25">
      <c r="A35" s="136" t="s">
        <v>150</v>
      </c>
      <c r="B35" s="137"/>
      <c r="C35" s="137"/>
      <c r="D35" s="137"/>
      <c r="E35" s="137"/>
      <c r="F35" s="137"/>
      <c r="G35" s="137"/>
      <c r="H35" s="137"/>
      <c r="I35" s="138"/>
      <c r="N35" s="10">
        <f t="shared" si="1"/>
        <v>0</v>
      </c>
    </row>
    <row r="36" spans="1:14" ht="15" customHeight="1" x14ac:dyDescent="0.25">
      <c r="A36" s="116">
        <v>9</v>
      </c>
      <c r="B36" s="116" t="s">
        <v>2</v>
      </c>
      <c r="C36" s="116">
        <v>27</v>
      </c>
      <c r="D36" s="121">
        <v>13</v>
      </c>
      <c r="E36" s="116" t="s">
        <v>6</v>
      </c>
      <c r="F36" s="116" t="s">
        <v>85</v>
      </c>
      <c r="G36" s="116" t="s">
        <v>5</v>
      </c>
      <c r="H36" s="120" t="s">
        <v>75</v>
      </c>
      <c r="I36" s="116" t="str">
        <f t="shared" ref="I36:I45" si="3">IF(E36="H","Courts 8&amp;9"," ")</f>
        <v>Courts 8&amp;9</v>
      </c>
      <c r="N36" s="10">
        <f t="shared" si="1"/>
        <v>2</v>
      </c>
    </row>
    <row r="37" spans="1:14" ht="15" customHeight="1" x14ac:dyDescent="0.25">
      <c r="A37" s="116">
        <v>10</v>
      </c>
      <c r="B37" s="116" t="s">
        <v>2</v>
      </c>
      <c r="C37" s="116">
        <v>18</v>
      </c>
      <c r="D37" s="121">
        <v>10</v>
      </c>
      <c r="E37" s="116" t="s">
        <v>3</v>
      </c>
      <c r="F37" s="116" t="s">
        <v>85</v>
      </c>
      <c r="G37" s="116" t="s">
        <v>5</v>
      </c>
      <c r="H37" s="120" t="s">
        <v>76</v>
      </c>
      <c r="I37" s="116" t="str">
        <f t="shared" si="3"/>
        <v xml:space="preserve"> </v>
      </c>
      <c r="N37" s="10">
        <f t="shared" si="1"/>
        <v>0</v>
      </c>
    </row>
    <row r="38" spans="1:14" ht="15" customHeight="1" x14ac:dyDescent="0.25">
      <c r="A38" s="116">
        <v>12</v>
      </c>
      <c r="B38" s="116" t="s">
        <v>2</v>
      </c>
      <c r="C38" s="116">
        <v>20</v>
      </c>
      <c r="D38" s="121">
        <v>13.3</v>
      </c>
      <c r="E38" s="116" t="s">
        <v>6</v>
      </c>
      <c r="F38" s="116" t="s">
        <v>85</v>
      </c>
      <c r="G38" s="116" t="s">
        <v>5</v>
      </c>
      <c r="H38" s="120" t="s">
        <v>95</v>
      </c>
      <c r="I38" s="116" t="str">
        <f t="shared" si="3"/>
        <v>Courts 8&amp;9</v>
      </c>
      <c r="K38" s="10" t="s">
        <v>192</v>
      </c>
      <c r="L38" s="10" t="s">
        <v>198</v>
      </c>
      <c r="N38" s="10">
        <f t="shared" si="1"/>
        <v>2</v>
      </c>
    </row>
    <row r="39" spans="1:14" ht="15" customHeight="1" x14ac:dyDescent="0.25">
      <c r="A39" s="116">
        <v>11</v>
      </c>
      <c r="B39" s="116" t="s">
        <v>1</v>
      </c>
      <c r="C39" s="116">
        <v>21</v>
      </c>
      <c r="D39" s="121">
        <v>11</v>
      </c>
      <c r="E39" s="116" t="s">
        <v>6</v>
      </c>
      <c r="F39" s="116" t="s">
        <v>85</v>
      </c>
      <c r="G39" s="116" t="s">
        <v>5</v>
      </c>
      <c r="H39" s="120" t="s">
        <v>96</v>
      </c>
      <c r="I39" s="116" t="str">
        <f t="shared" si="3"/>
        <v>Courts 8&amp;9</v>
      </c>
      <c r="N39" s="10">
        <f t="shared" si="1"/>
        <v>2</v>
      </c>
    </row>
    <row r="40" spans="1:14" ht="15" customHeight="1" x14ac:dyDescent="0.25">
      <c r="A40" s="116">
        <v>11</v>
      </c>
      <c r="B40" s="116" t="s">
        <v>2</v>
      </c>
      <c r="C40" s="116">
        <v>29</v>
      </c>
      <c r="D40" s="121">
        <v>10.3</v>
      </c>
      <c r="E40" s="116" t="s">
        <v>3</v>
      </c>
      <c r="F40" s="116" t="s">
        <v>85</v>
      </c>
      <c r="G40" s="116" t="s">
        <v>5</v>
      </c>
      <c r="H40" s="120" t="s">
        <v>151</v>
      </c>
      <c r="I40" s="116" t="str">
        <f t="shared" si="3"/>
        <v xml:space="preserve"> </v>
      </c>
      <c r="N40" s="10">
        <f t="shared" si="1"/>
        <v>0</v>
      </c>
    </row>
    <row r="41" spans="1:14" ht="15" customHeight="1" x14ac:dyDescent="0.25">
      <c r="A41" s="116">
        <v>12</v>
      </c>
      <c r="B41" s="116" t="s">
        <v>2</v>
      </c>
      <c r="C41" s="116">
        <v>13</v>
      </c>
      <c r="D41" s="121">
        <v>13.3</v>
      </c>
      <c r="E41" s="116" t="s">
        <v>3</v>
      </c>
      <c r="F41" s="116" t="s">
        <v>85</v>
      </c>
      <c r="G41" s="116" t="s">
        <v>5</v>
      </c>
      <c r="H41" s="120" t="s">
        <v>75</v>
      </c>
      <c r="I41" s="116" t="str">
        <f t="shared" si="3"/>
        <v xml:space="preserve"> </v>
      </c>
      <c r="N41" s="10">
        <f t="shared" si="1"/>
        <v>0</v>
      </c>
    </row>
    <row r="42" spans="1:14" ht="15" customHeight="1" x14ac:dyDescent="0.25">
      <c r="A42" s="116">
        <v>1</v>
      </c>
      <c r="B42" s="116" t="s">
        <v>2</v>
      </c>
      <c r="C42" s="116">
        <v>10</v>
      </c>
      <c r="D42" s="121">
        <v>13.3</v>
      </c>
      <c r="E42" s="116" t="s">
        <v>6</v>
      </c>
      <c r="F42" s="116" t="s">
        <v>85</v>
      </c>
      <c r="G42" s="116" t="s">
        <v>5</v>
      </c>
      <c r="H42" s="120" t="s">
        <v>76</v>
      </c>
      <c r="I42" s="116" t="str">
        <f t="shared" si="3"/>
        <v>Courts 8&amp;9</v>
      </c>
      <c r="N42" s="10">
        <f t="shared" si="1"/>
        <v>2</v>
      </c>
    </row>
    <row r="43" spans="1:14" ht="15" customHeight="1" x14ac:dyDescent="0.25">
      <c r="A43" s="116">
        <v>1</v>
      </c>
      <c r="B43" s="116" t="s">
        <v>2</v>
      </c>
      <c r="C43" s="116">
        <v>31</v>
      </c>
      <c r="D43" s="121">
        <v>10.3</v>
      </c>
      <c r="E43" s="116" t="s">
        <v>3</v>
      </c>
      <c r="F43" s="116" t="s">
        <v>85</v>
      </c>
      <c r="G43" s="116" t="s">
        <v>5</v>
      </c>
      <c r="H43" s="120" t="s">
        <v>95</v>
      </c>
      <c r="I43" s="116" t="str">
        <f t="shared" si="3"/>
        <v xml:space="preserve"> </v>
      </c>
      <c r="N43" s="10">
        <f t="shared" si="1"/>
        <v>0</v>
      </c>
    </row>
    <row r="44" spans="1:14" ht="15" customHeight="1" x14ac:dyDescent="0.25">
      <c r="A44" s="116">
        <v>2</v>
      </c>
      <c r="B44" s="116" t="s">
        <v>1</v>
      </c>
      <c r="C44" s="116">
        <v>6</v>
      </c>
      <c r="D44" s="121">
        <v>10.3</v>
      </c>
      <c r="E44" s="116" t="s">
        <v>3</v>
      </c>
      <c r="F44" s="116" t="s">
        <v>85</v>
      </c>
      <c r="G44" s="116" t="s">
        <v>5</v>
      </c>
      <c r="H44" s="120" t="s">
        <v>96</v>
      </c>
      <c r="I44" s="116" t="str">
        <f t="shared" si="3"/>
        <v xml:space="preserve"> </v>
      </c>
      <c r="N44" s="10">
        <f t="shared" si="1"/>
        <v>0</v>
      </c>
    </row>
    <row r="45" spans="1:14" ht="15" customHeight="1" x14ac:dyDescent="0.25">
      <c r="A45" s="116">
        <v>2</v>
      </c>
      <c r="B45" s="116" t="s">
        <v>2</v>
      </c>
      <c r="C45" s="116">
        <v>14</v>
      </c>
      <c r="D45" s="121">
        <v>13.3</v>
      </c>
      <c r="E45" s="116" t="s">
        <v>6</v>
      </c>
      <c r="F45" s="116" t="s">
        <v>85</v>
      </c>
      <c r="G45" s="116" t="s">
        <v>5</v>
      </c>
      <c r="H45" s="120" t="s">
        <v>151</v>
      </c>
      <c r="I45" s="116" t="str">
        <f t="shared" si="3"/>
        <v>Courts 8&amp;9</v>
      </c>
      <c r="N45" s="10">
        <f t="shared" si="1"/>
        <v>2</v>
      </c>
    </row>
    <row r="46" spans="1:14" ht="15" customHeight="1" x14ac:dyDescent="0.25">
      <c r="I46" s="11"/>
      <c r="N46" s="10">
        <f t="shared" si="1"/>
        <v>0</v>
      </c>
    </row>
    <row r="47" spans="1:14" ht="15" customHeight="1" x14ac:dyDescent="0.25">
      <c r="A47" s="132" t="s">
        <v>77</v>
      </c>
      <c r="B47" s="133"/>
      <c r="C47" s="133"/>
      <c r="D47" s="133"/>
      <c r="E47" s="133"/>
      <c r="F47" s="133"/>
      <c r="G47" s="133"/>
      <c r="H47" s="133"/>
      <c r="I47" s="134"/>
      <c r="N47" s="10">
        <f t="shared" si="1"/>
        <v>0</v>
      </c>
    </row>
    <row r="48" spans="1:14" ht="15" customHeight="1" x14ac:dyDescent="0.25">
      <c r="A48" s="108">
        <v>11</v>
      </c>
      <c r="B48" s="108" t="s">
        <v>2</v>
      </c>
      <c r="C48" s="108">
        <v>1</v>
      </c>
      <c r="D48" s="109">
        <v>13.3</v>
      </c>
      <c r="E48" s="108" t="s">
        <v>6</v>
      </c>
      <c r="F48" s="108" t="s">
        <v>60</v>
      </c>
      <c r="G48" s="108" t="s">
        <v>5</v>
      </c>
      <c r="H48" s="110" t="s">
        <v>79</v>
      </c>
      <c r="I48" s="108" t="str">
        <f t="shared" ref="I48:I57" si="4">IF(E48="H","Courts 8&amp;9"," ")</f>
        <v>Courts 8&amp;9</v>
      </c>
      <c r="N48" s="10">
        <f t="shared" si="1"/>
        <v>2</v>
      </c>
    </row>
    <row r="49" spans="1:14" ht="15" customHeight="1" x14ac:dyDescent="0.25">
      <c r="A49" s="116">
        <v>12</v>
      </c>
      <c r="B49" s="116" t="s">
        <v>2</v>
      </c>
      <c r="C49" s="116">
        <v>13</v>
      </c>
      <c r="D49" s="119">
        <v>10</v>
      </c>
      <c r="E49" s="116" t="s">
        <v>3</v>
      </c>
      <c r="F49" s="116" t="s">
        <v>60</v>
      </c>
      <c r="G49" s="116" t="s">
        <v>5</v>
      </c>
      <c r="H49" s="120" t="s">
        <v>80</v>
      </c>
      <c r="I49" s="116" t="str">
        <f t="shared" si="4"/>
        <v xml:space="preserve"> </v>
      </c>
      <c r="N49" s="10">
        <f t="shared" si="1"/>
        <v>0</v>
      </c>
    </row>
    <row r="50" spans="1:14" ht="15" customHeight="1" x14ac:dyDescent="0.25">
      <c r="A50" s="108">
        <v>10</v>
      </c>
      <c r="B50" s="108" t="s">
        <v>2</v>
      </c>
      <c r="C50" s="108">
        <v>18</v>
      </c>
      <c r="D50" s="109">
        <v>13.3</v>
      </c>
      <c r="E50" s="108" t="s">
        <v>6</v>
      </c>
      <c r="F50" s="108" t="s">
        <v>60</v>
      </c>
      <c r="G50" s="108" t="s">
        <v>5</v>
      </c>
      <c r="H50" s="110" t="s">
        <v>74</v>
      </c>
      <c r="I50" s="108" t="str">
        <f t="shared" si="4"/>
        <v>Courts 8&amp;9</v>
      </c>
      <c r="N50" s="10">
        <f t="shared" si="1"/>
        <v>2</v>
      </c>
    </row>
    <row r="51" spans="1:14" ht="15" customHeight="1" x14ac:dyDescent="0.25">
      <c r="A51" s="108">
        <v>11</v>
      </c>
      <c r="B51" s="108" t="s">
        <v>2</v>
      </c>
      <c r="C51" s="108">
        <v>8</v>
      </c>
      <c r="D51" s="109">
        <v>13.3</v>
      </c>
      <c r="E51" s="108" t="s">
        <v>6</v>
      </c>
      <c r="F51" s="108" t="s">
        <v>60</v>
      </c>
      <c r="G51" s="108" t="s">
        <v>5</v>
      </c>
      <c r="H51" s="110" t="s">
        <v>137</v>
      </c>
      <c r="I51" s="108" t="str">
        <f t="shared" si="4"/>
        <v>Courts 8&amp;9</v>
      </c>
      <c r="N51" s="10">
        <f t="shared" si="1"/>
        <v>2</v>
      </c>
    </row>
    <row r="52" spans="1:14" ht="15" customHeight="1" x14ac:dyDescent="0.25">
      <c r="A52" s="108">
        <v>11</v>
      </c>
      <c r="B52" s="108" t="s">
        <v>2</v>
      </c>
      <c r="C52" s="108">
        <v>22</v>
      </c>
      <c r="D52" s="109">
        <v>13.3</v>
      </c>
      <c r="E52" s="108" t="s">
        <v>3</v>
      </c>
      <c r="F52" s="108" t="s">
        <v>60</v>
      </c>
      <c r="G52" s="108" t="s">
        <v>5</v>
      </c>
      <c r="H52" s="110" t="s">
        <v>58</v>
      </c>
      <c r="I52" s="108" t="str">
        <f t="shared" si="4"/>
        <v xml:space="preserve"> </v>
      </c>
      <c r="N52" s="10">
        <f t="shared" si="1"/>
        <v>0</v>
      </c>
    </row>
    <row r="53" spans="1:14" ht="15" customHeight="1" x14ac:dyDescent="0.25">
      <c r="A53" s="108">
        <v>1</v>
      </c>
      <c r="B53" s="108" t="s">
        <v>2</v>
      </c>
      <c r="C53" s="108">
        <v>17</v>
      </c>
      <c r="D53" s="109">
        <v>9.3000000000000007</v>
      </c>
      <c r="E53" s="108" t="s">
        <v>3</v>
      </c>
      <c r="F53" s="108" t="s">
        <v>60</v>
      </c>
      <c r="G53" s="108" t="s">
        <v>5</v>
      </c>
      <c r="H53" s="110" t="s">
        <v>79</v>
      </c>
      <c r="I53" s="108" t="str">
        <f t="shared" si="4"/>
        <v xml:space="preserve"> </v>
      </c>
      <c r="N53" s="10">
        <f t="shared" si="1"/>
        <v>0</v>
      </c>
    </row>
    <row r="54" spans="1:14" ht="15" customHeight="1" x14ac:dyDescent="0.25">
      <c r="A54" s="108">
        <v>2</v>
      </c>
      <c r="B54" s="108" t="s">
        <v>2</v>
      </c>
      <c r="C54" s="108">
        <v>21</v>
      </c>
      <c r="D54" s="109">
        <v>13.3</v>
      </c>
      <c r="E54" s="108" t="s">
        <v>6</v>
      </c>
      <c r="F54" s="108" t="s">
        <v>60</v>
      </c>
      <c r="G54" s="108" t="s">
        <v>5</v>
      </c>
      <c r="H54" s="110" t="s">
        <v>80</v>
      </c>
      <c r="I54" s="108" t="str">
        <f t="shared" si="4"/>
        <v>Courts 8&amp;9</v>
      </c>
      <c r="N54" s="10">
        <f t="shared" si="1"/>
        <v>2</v>
      </c>
    </row>
    <row r="55" spans="1:14" ht="15" customHeight="1" x14ac:dyDescent="0.25">
      <c r="A55" s="108">
        <v>1</v>
      </c>
      <c r="B55" s="108" t="s">
        <v>2</v>
      </c>
      <c r="C55" s="108">
        <v>24</v>
      </c>
      <c r="D55" s="109">
        <v>10.3</v>
      </c>
      <c r="E55" s="108" t="s">
        <v>3</v>
      </c>
      <c r="F55" s="108" t="s">
        <v>60</v>
      </c>
      <c r="G55" s="108" t="s">
        <v>5</v>
      </c>
      <c r="H55" s="110" t="s">
        <v>74</v>
      </c>
      <c r="I55" s="108" t="str">
        <f t="shared" si="4"/>
        <v xml:space="preserve"> </v>
      </c>
      <c r="N55" s="10">
        <f t="shared" si="1"/>
        <v>0</v>
      </c>
    </row>
    <row r="56" spans="1:14" ht="15" customHeight="1" x14ac:dyDescent="0.25">
      <c r="A56" s="108">
        <v>1</v>
      </c>
      <c r="B56" s="108" t="s">
        <v>2</v>
      </c>
      <c r="C56" s="108">
        <v>31</v>
      </c>
      <c r="D56" s="109">
        <v>10</v>
      </c>
      <c r="E56" s="108" t="s">
        <v>3</v>
      </c>
      <c r="F56" s="108" t="s">
        <v>60</v>
      </c>
      <c r="G56" s="108" t="s">
        <v>5</v>
      </c>
      <c r="H56" s="110" t="s">
        <v>137</v>
      </c>
      <c r="I56" s="108" t="str">
        <f t="shared" si="4"/>
        <v xml:space="preserve"> </v>
      </c>
      <c r="N56" s="10">
        <f t="shared" si="1"/>
        <v>0</v>
      </c>
    </row>
    <row r="57" spans="1:14" ht="15" customHeight="1" x14ac:dyDescent="0.25">
      <c r="A57" s="108">
        <v>2</v>
      </c>
      <c r="B57" s="108" t="s">
        <v>2</v>
      </c>
      <c r="C57" s="108">
        <v>7</v>
      </c>
      <c r="D57" s="109">
        <v>13.3</v>
      </c>
      <c r="E57" s="108" t="s">
        <v>6</v>
      </c>
      <c r="F57" s="108" t="s">
        <v>60</v>
      </c>
      <c r="G57" s="108" t="s">
        <v>5</v>
      </c>
      <c r="H57" s="110" t="s">
        <v>58</v>
      </c>
      <c r="I57" s="108" t="str">
        <f t="shared" si="4"/>
        <v>Courts 8&amp;9</v>
      </c>
      <c r="N57" s="10">
        <f t="shared" si="1"/>
        <v>2</v>
      </c>
    </row>
    <row r="58" spans="1:14" ht="15" customHeight="1" x14ac:dyDescent="0.25">
      <c r="N58" s="10">
        <f t="shared" si="1"/>
        <v>0</v>
      </c>
    </row>
    <row r="59" spans="1:14" ht="15" customHeight="1" x14ac:dyDescent="0.25">
      <c r="A59" s="132" t="s">
        <v>138</v>
      </c>
      <c r="B59" s="133"/>
      <c r="C59" s="133"/>
      <c r="D59" s="133"/>
      <c r="E59" s="133"/>
      <c r="F59" s="133"/>
      <c r="G59" s="133"/>
      <c r="H59" s="133"/>
      <c r="I59" s="134"/>
      <c r="N59" s="10">
        <f t="shared" si="1"/>
        <v>0</v>
      </c>
    </row>
    <row r="60" spans="1:14" ht="15" customHeight="1" x14ac:dyDescent="0.25">
      <c r="A60" s="116">
        <v>10</v>
      </c>
      <c r="B60" s="116" t="s">
        <v>2</v>
      </c>
      <c r="C60" s="116">
        <v>18</v>
      </c>
      <c r="D60" s="119">
        <v>13.3</v>
      </c>
      <c r="E60" s="116" t="s">
        <v>3</v>
      </c>
      <c r="F60" s="116" t="s">
        <v>7</v>
      </c>
      <c r="G60" s="116" t="s">
        <v>5</v>
      </c>
      <c r="H60" s="120" t="s">
        <v>87</v>
      </c>
      <c r="I60" s="116" t="str">
        <f t="shared" ref="I60:I69" si="5">IF(E60="H","Courts 8&amp;9"," ")</f>
        <v xml:space="preserve"> </v>
      </c>
      <c r="N60" s="10">
        <f t="shared" si="1"/>
        <v>0</v>
      </c>
    </row>
    <row r="61" spans="1:14" ht="15" customHeight="1" x14ac:dyDescent="0.25">
      <c r="A61" s="108">
        <v>10</v>
      </c>
      <c r="B61" s="108" t="s">
        <v>2</v>
      </c>
      <c r="C61" s="108">
        <v>4</v>
      </c>
      <c r="D61" s="109">
        <v>13</v>
      </c>
      <c r="E61" s="108" t="s">
        <v>3</v>
      </c>
      <c r="F61" s="108" t="s">
        <v>7</v>
      </c>
      <c r="G61" s="108" t="s">
        <v>5</v>
      </c>
      <c r="H61" s="110" t="s">
        <v>139</v>
      </c>
      <c r="I61" s="108" t="str">
        <f t="shared" si="5"/>
        <v xml:space="preserve"> </v>
      </c>
      <c r="N61" s="10">
        <f t="shared" si="1"/>
        <v>0</v>
      </c>
    </row>
    <row r="62" spans="1:14" ht="15" customHeight="1" x14ac:dyDescent="0.25">
      <c r="A62" s="108">
        <v>10</v>
      </c>
      <c r="B62" s="108" t="s">
        <v>2</v>
      </c>
      <c r="C62" s="108">
        <v>11</v>
      </c>
      <c r="D62" s="109">
        <v>13.3</v>
      </c>
      <c r="E62" s="108" t="s">
        <v>6</v>
      </c>
      <c r="F62" s="108" t="s">
        <v>7</v>
      </c>
      <c r="G62" s="108" t="s">
        <v>5</v>
      </c>
      <c r="H62" s="110" t="s">
        <v>78</v>
      </c>
      <c r="I62" s="108" t="str">
        <f t="shared" si="5"/>
        <v>Courts 8&amp;9</v>
      </c>
      <c r="N62" s="10">
        <f t="shared" si="1"/>
        <v>2</v>
      </c>
    </row>
    <row r="63" spans="1:14" ht="15" customHeight="1" x14ac:dyDescent="0.25">
      <c r="A63" s="108">
        <v>10</v>
      </c>
      <c r="B63" s="108" t="s">
        <v>1</v>
      </c>
      <c r="C63" s="108">
        <v>31</v>
      </c>
      <c r="D63" s="109">
        <v>13</v>
      </c>
      <c r="E63" s="108" t="s">
        <v>3</v>
      </c>
      <c r="F63" s="108" t="s">
        <v>7</v>
      </c>
      <c r="G63" s="108" t="s">
        <v>5</v>
      </c>
      <c r="H63" s="110" t="s">
        <v>140</v>
      </c>
      <c r="I63" s="108" t="str">
        <f t="shared" si="5"/>
        <v xml:space="preserve"> </v>
      </c>
      <c r="K63" s="110" t="s">
        <v>199</v>
      </c>
      <c r="N63" s="10">
        <f t="shared" si="1"/>
        <v>0</v>
      </c>
    </row>
    <row r="64" spans="1:14" ht="15" customHeight="1" x14ac:dyDescent="0.25">
      <c r="A64" s="108">
        <v>11</v>
      </c>
      <c r="B64" s="108" t="s">
        <v>1</v>
      </c>
      <c r="C64" s="108">
        <v>14</v>
      </c>
      <c r="D64" s="109">
        <v>11</v>
      </c>
      <c r="E64" s="108" t="s">
        <v>6</v>
      </c>
      <c r="F64" s="108" t="s">
        <v>7</v>
      </c>
      <c r="G64" s="108" t="s">
        <v>5</v>
      </c>
      <c r="H64" s="110" t="s">
        <v>90</v>
      </c>
      <c r="I64" s="108" t="str">
        <f t="shared" si="5"/>
        <v>Courts 8&amp;9</v>
      </c>
      <c r="N64" s="10">
        <f t="shared" si="1"/>
        <v>2</v>
      </c>
    </row>
    <row r="65" spans="1:14" ht="15" customHeight="1" x14ac:dyDescent="0.25">
      <c r="A65" s="116">
        <v>10</v>
      </c>
      <c r="B65" s="116" t="s">
        <v>2</v>
      </c>
      <c r="C65" s="116">
        <v>25</v>
      </c>
      <c r="D65" s="119">
        <v>13.3</v>
      </c>
      <c r="E65" s="116" t="s">
        <v>6</v>
      </c>
      <c r="F65" s="116" t="s">
        <v>7</v>
      </c>
      <c r="G65" s="116" t="s">
        <v>5</v>
      </c>
      <c r="H65" s="120" t="s">
        <v>87</v>
      </c>
      <c r="I65" s="116" t="str">
        <f t="shared" si="5"/>
        <v>Courts 8&amp;9</v>
      </c>
      <c r="N65" s="10">
        <f t="shared" si="1"/>
        <v>2</v>
      </c>
    </row>
    <row r="66" spans="1:14" ht="15" customHeight="1" x14ac:dyDescent="0.25">
      <c r="A66" s="108">
        <v>12</v>
      </c>
      <c r="B66" s="108" t="s">
        <v>2</v>
      </c>
      <c r="C66" s="108">
        <v>13</v>
      </c>
      <c r="D66" s="109">
        <v>13.3</v>
      </c>
      <c r="E66" s="108" t="s">
        <v>6</v>
      </c>
      <c r="F66" s="108" t="s">
        <v>7</v>
      </c>
      <c r="G66" s="108" t="s">
        <v>5</v>
      </c>
      <c r="H66" s="110" t="s">
        <v>139</v>
      </c>
      <c r="I66" s="108" t="str">
        <f t="shared" si="5"/>
        <v>Courts 8&amp;9</v>
      </c>
      <c r="N66" s="10">
        <f t="shared" si="1"/>
        <v>2</v>
      </c>
    </row>
    <row r="67" spans="1:14" ht="15" customHeight="1" x14ac:dyDescent="0.25">
      <c r="A67" s="108">
        <v>1</v>
      </c>
      <c r="B67" s="108" t="s">
        <v>1</v>
      </c>
      <c r="C67" s="108">
        <v>9</v>
      </c>
      <c r="D67" s="109">
        <v>13</v>
      </c>
      <c r="E67" s="108" t="s">
        <v>3</v>
      </c>
      <c r="F67" s="108" t="s">
        <v>7</v>
      </c>
      <c r="G67" s="108" t="s">
        <v>5</v>
      </c>
      <c r="H67" s="110" t="s">
        <v>78</v>
      </c>
      <c r="I67" s="108" t="str">
        <f t="shared" si="5"/>
        <v xml:space="preserve"> </v>
      </c>
      <c r="N67" s="10">
        <f t="shared" si="1"/>
        <v>0</v>
      </c>
    </row>
    <row r="68" spans="1:14" ht="15" customHeight="1" x14ac:dyDescent="0.25">
      <c r="A68" s="108">
        <v>1</v>
      </c>
      <c r="B68" s="108" t="s">
        <v>1</v>
      </c>
      <c r="C68" s="108">
        <v>23</v>
      </c>
      <c r="D68" s="109">
        <v>11</v>
      </c>
      <c r="E68" s="108" t="s">
        <v>6</v>
      </c>
      <c r="F68" s="108" t="s">
        <v>7</v>
      </c>
      <c r="G68" s="108" t="s">
        <v>5</v>
      </c>
      <c r="H68" s="110" t="s">
        <v>140</v>
      </c>
      <c r="I68" s="108" t="str">
        <f t="shared" si="5"/>
        <v>Courts 8&amp;9</v>
      </c>
      <c r="N68" s="10">
        <f t="shared" si="1"/>
        <v>2</v>
      </c>
    </row>
    <row r="69" spans="1:14" ht="15" customHeight="1" x14ac:dyDescent="0.25">
      <c r="A69" s="108">
        <v>2</v>
      </c>
      <c r="B69" s="108" t="s">
        <v>2</v>
      </c>
      <c r="C69" s="108">
        <v>14</v>
      </c>
      <c r="D69" s="109">
        <v>13</v>
      </c>
      <c r="E69" s="108" t="s">
        <v>3</v>
      </c>
      <c r="F69" s="108" t="s">
        <v>7</v>
      </c>
      <c r="G69" s="108" t="s">
        <v>5</v>
      </c>
      <c r="H69" s="110" t="s">
        <v>90</v>
      </c>
      <c r="I69" s="108" t="str">
        <f t="shared" si="5"/>
        <v xml:space="preserve"> </v>
      </c>
      <c r="N69" s="10">
        <f t="shared" si="1"/>
        <v>0</v>
      </c>
    </row>
    <row r="70" spans="1:14" ht="15" customHeight="1" x14ac:dyDescent="0.25">
      <c r="I70" s="10" t="str">
        <f t="shared" ref="I70" si="6">IF(E70="H","Courts 10&amp;11"," ")</f>
        <v xml:space="preserve"> </v>
      </c>
      <c r="N70" s="10">
        <f t="shared" si="1"/>
        <v>0</v>
      </c>
    </row>
    <row r="71" spans="1:14" ht="15" customHeight="1" x14ac:dyDescent="0.25">
      <c r="A71" s="132" t="s">
        <v>141</v>
      </c>
      <c r="B71" s="133"/>
      <c r="C71" s="133"/>
      <c r="D71" s="133"/>
      <c r="E71" s="133"/>
      <c r="F71" s="133"/>
      <c r="G71" s="133"/>
      <c r="H71" s="133"/>
      <c r="I71" s="134"/>
      <c r="N71" s="10">
        <f t="shared" si="1"/>
        <v>0</v>
      </c>
    </row>
    <row r="72" spans="1:14" ht="15" customHeight="1" x14ac:dyDescent="0.25">
      <c r="A72" s="108">
        <v>10</v>
      </c>
      <c r="B72" s="108" t="s">
        <v>2</v>
      </c>
      <c r="C72" s="108">
        <v>4</v>
      </c>
      <c r="D72" s="109">
        <v>13.3</v>
      </c>
      <c r="E72" s="108" t="s">
        <v>6</v>
      </c>
      <c r="F72" s="108" t="s">
        <v>65</v>
      </c>
      <c r="G72" s="108" t="s">
        <v>5</v>
      </c>
      <c r="H72" s="110" t="s">
        <v>142</v>
      </c>
      <c r="I72" s="108" t="str">
        <f t="shared" ref="I72:I81" si="7">IF(E72="H","Courts 8&amp;9"," ")</f>
        <v>Courts 8&amp;9</v>
      </c>
      <c r="N72" s="10">
        <f t="shared" ref="N72:N107" si="8">IF(E72="H",2,0)</f>
        <v>2</v>
      </c>
    </row>
    <row r="73" spans="1:14" ht="15" customHeight="1" x14ac:dyDescent="0.25">
      <c r="A73" s="108">
        <v>10</v>
      </c>
      <c r="B73" s="108" t="s">
        <v>1</v>
      </c>
      <c r="C73" s="108">
        <v>10</v>
      </c>
      <c r="D73" s="109">
        <v>10</v>
      </c>
      <c r="E73" s="108" t="s">
        <v>3</v>
      </c>
      <c r="F73" s="108" t="s">
        <v>65</v>
      </c>
      <c r="G73" s="108" t="s">
        <v>5</v>
      </c>
      <c r="H73" s="110" t="s">
        <v>66</v>
      </c>
      <c r="I73" s="108" t="str">
        <f t="shared" si="7"/>
        <v xml:space="preserve"> </v>
      </c>
      <c r="N73" s="10">
        <f t="shared" si="8"/>
        <v>0</v>
      </c>
    </row>
    <row r="74" spans="1:14" ht="15" customHeight="1" x14ac:dyDescent="0.25">
      <c r="A74" s="108">
        <v>10</v>
      </c>
      <c r="B74" s="108" t="s">
        <v>1</v>
      </c>
      <c r="C74" s="108">
        <v>24</v>
      </c>
      <c r="D74" s="109">
        <v>11</v>
      </c>
      <c r="E74" s="108" t="s">
        <v>6</v>
      </c>
      <c r="F74" s="108" t="s">
        <v>65</v>
      </c>
      <c r="G74" s="108" t="s">
        <v>5</v>
      </c>
      <c r="H74" s="110" t="s">
        <v>96</v>
      </c>
      <c r="I74" s="108" t="str">
        <f t="shared" si="7"/>
        <v>Courts 8&amp;9</v>
      </c>
      <c r="K74" s="129" t="s">
        <v>201</v>
      </c>
      <c r="N74" s="10">
        <f t="shared" si="8"/>
        <v>2</v>
      </c>
    </row>
    <row r="75" spans="1:14" ht="15" customHeight="1" x14ac:dyDescent="0.25">
      <c r="A75" s="116">
        <v>11</v>
      </c>
      <c r="B75" s="116" t="s">
        <v>2</v>
      </c>
      <c r="C75" s="116">
        <v>8</v>
      </c>
      <c r="D75" s="119">
        <v>13.3</v>
      </c>
      <c r="E75" s="116" t="s">
        <v>3</v>
      </c>
      <c r="F75" s="116" t="s">
        <v>65</v>
      </c>
      <c r="G75" s="116" t="s">
        <v>5</v>
      </c>
      <c r="H75" s="120" t="s">
        <v>143</v>
      </c>
      <c r="I75" s="116" t="str">
        <f t="shared" si="7"/>
        <v xml:space="preserve"> </v>
      </c>
      <c r="N75" s="10">
        <f t="shared" si="8"/>
        <v>0</v>
      </c>
    </row>
    <row r="76" spans="1:14" ht="15" customHeight="1" x14ac:dyDescent="0.25">
      <c r="A76" s="108">
        <v>11</v>
      </c>
      <c r="B76" s="108" t="s">
        <v>2</v>
      </c>
      <c r="C76" s="108">
        <v>22</v>
      </c>
      <c r="D76" s="109">
        <v>13.3</v>
      </c>
      <c r="E76" s="108" t="s">
        <v>6</v>
      </c>
      <c r="F76" s="108" t="s">
        <v>65</v>
      </c>
      <c r="G76" s="108" t="s">
        <v>5</v>
      </c>
      <c r="H76" s="110" t="s">
        <v>89</v>
      </c>
      <c r="I76" s="108" t="str">
        <f t="shared" si="7"/>
        <v>Courts 8&amp;9</v>
      </c>
      <c r="N76" s="10">
        <f t="shared" si="8"/>
        <v>2</v>
      </c>
    </row>
    <row r="77" spans="1:14" ht="15" customHeight="1" x14ac:dyDescent="0.25">
      <c r="A77" s="108">
        <v>11</v>
      </c>
      <c r="B77" s="108" t="s">
        <v>2</v>
      </c>
      <c r="C77" s="108">
        <v>29</v>
      </c>
      <c r="D77" s="109">
        <v>10.3</v>
      </c>
      <c r="E77" s="108" t="s">
        <v>3</v>
      </c>
      <c r="F77" s="108" t="s">
        <v>65</v>
      </c>
      <c r="G77" s="108" t="s">
        <v>5</v>
      </c>
      <c r="H77" s="110" t="s">
        <v>142</v>
      </c>
      <c r="I77" s="108" t="str">
        <f t="shared" si="7"/>
        <v xml:space="preserve"> </v>
      </c>
      <c r="N77" s="10">
        <f t="shared" si="8"/>
        <v>0</v>
      </c>
    </row>
    <row r="78" spans="1:14" ht="15" customHeight="1" x14ac:dyDescent="0.25">
      <c r="A78" s="108">
        <v>12</v>
      </c>
      <c r="B78" s="108" t="s">
        <v>2</v>
      </c>
      <c r="C78" s="108">
        <v>6</v>
      </c>
      <c r="D78" s="109">
        <v>13.3</v>
      </c>
      <c r="E78" s="108" t="s">
        <v>6</v>
      </c>
      <c r="F78" s="108" t="s">
        <v>65</v>
      </c>
      <c r="G78" s="108" t="s">
        <v>5</v>
      </c>
      <c r="H78" s="110" t="s">
        <v>66</v>
      </c>
      <c r="I78" s="108" t="str">
        <f t="shared" si="7"/>
        <v>Courts 8&amp;9</v>
      </c>
      <c r="N78" s="10">
        <f t="shared" si="8"/>
        <v>2</v>
      </c>
    </row>
    <row r="79" spans="1:14" ht="15" customHeight="1" x14ac:dyDescent="0.25">
      <c r="A79" s="108">
        <v>1</v>
      </c>
      <c r="B79" s="108" t="s">
        <v>2</v>
      </c>
      <c r="C79" s="108">
        <v>17</v>
      </c>
      <c r="D79" s="109">
        <v>10.3</v>
      </c>
      <c r="E79" s="108" t="s">
        <v>3</v>
      </c>
      <c r="F79" s="108" t="s">
        <v>65</v>
      </c>
      <c r="G79" s="108" t="s">
        <v>5</v>
      </c>
      <c r="H79" s="110" t="s">
        <v>96</v>
      </c>
      <c r="I79" s="108" t="str">
        <f t="shared" si="7"/>
        <v xml:space="preserve"> </v>
      </c>
      <c r="N79" s="10">
        <f t="shared" si="8"/>
        <v>0</v>
      </c>
    </row>
    <row r="80" spans="1:14" ht="15" customHeight="1" x14ac:dyDescent="0.25">
      <c r="A80" s="116">
        <v>3</v>
      </c>
      <c r="B80" s="116" t="s">
        <v>2</v>
      </c>
      <c r="C80" s="116">
        <v>7</v>
      </c>
      <c r="D80" s="119">
        <v>13.3</v>
      </c>
      <c r="E80" s="116" t="s">
        <v>6</v>
      </c>
      <c r="F80" s="116" t="s">
        <v>65</v>
      </c>
      <c r="G80" s="116" t="s">
        <v>5</v>
      </c>
      <c r="H80" s="120" t="s">
        <v>143</v>
      </c>
      <c r="I80" s="116" t="str">
        <f t="shared" si="7"/>
        <v>Courts 8&amp;9</v>
      </c>
      <c r="N80" s="10">
        <f t="shared" si="8"/>
        <v>2</v>
      </c>
    </row>
    <row r="81" spans="1:14" ht="15" customHeight="1" x14ac:dyDescent="0.25">
      <c r="A81" s="108">
        <v>2</v>
      </c>
      <c r="B81" s="108" t="s">
        <v>2</v>
      </c>
      <c r="C81" s="108">
        <v>7</v>
      </c>
      <c r="D81" s="109">
        <v>10.3</v>
      </c>
      <c r="E81" s="108" t="s">
        <v>3</v>
      </c>
      <c r="F81" s="108" t="s">
        <v>65</v>
      </c>
      <c r="G81" s="108" t="s">
        <v>5</v>
      </c>
      <c r="H81" s="110" t="s">
        <v>89</v>
      </c>
      <c r="I81" s="108" t="str">
        <f t="shared" si="7"/>
        <v xml:space="preserve"> </v>
      </c>
      <c r="N81" s="10">
        <f t="shared" si="8"/>
        <v>0</v>
      </c>
    </row>
    <row r="82" spans="1:14" ht="15" customHeight="1" x14ac:dyDescent="0.25">
      <c r="N82" s="10">
        <f t="shared" si="8"/>
        <v>0</v>
      </c>
    </row>
    <row r="83" spans="1:14" ht="15" customHeight="1" x14ac:dyDescent="0.25">
      <c r="A83" s="132" t="s">
        <v>144</v>
      </c>
      <c r="B83" s="133"/>
      <c r="C83" s="133"/>
      <c r="D83" s="133"/>
      <c r="E83" s="133"/>
      <c r="F83" s="133"/>
      <c r="G83" s="133"/>
      <c r="H83" s="133"/>
      <c r="I83" s="134"/>
      <c r="N83" s="10">
        <f t="shared" si="8"/>
        <v>0</v>
      </c>
    </row>
    <row r="84" spans="1:14" x14ac:dyDescent="0.25">
      <c r="A84" s="108">
        <v>10</v>
      </c>
      <c r="B84" s="108" t="s">
        <v>32</v>
      </c>
      <c r="C84" s="108">
        <v>7</v>
      </c>
      <c r="D84" s="109">
        <v>19</v>
      </c>
      <c r="E84" s="108" t="s">
        <v>6</v>
      </c>
      <c r="F84" s="108" t="s">
        <v>33</v>
      </c>
      <c r="G84" s="108" t="s">
        <v>5</v>
      </c>
      <c r="H84" s="110" t="s">
        <v>59</v>
      </c>
      <c r="I84" s="108" t="str">
        <f t="shared" ref="I84:I93" si="9">IF(E84="H","Courts 8&amp;9"," ")</f>
        <v>Courts 8&amp;9</v>
      </c>
      <c r="N84" s="10">
        <f t="shared" si="8"/>
        <v>2</v>
      </c>
    </row>
    <row r="85" spans="1:14" x14ac:dyDescent="0.25">
      <c r="A85" s="108">
        <v>10</v>
      </c>
      <c r="B85" s="108" t="s">
        <v>67</v>
      </c>
      <c r="C85" s="108">
        <v>12</v>
      </c>
      <c r="D85" s="109">
        <v>19</v>
      </c>
      <c r="E85" s="108" t="s">
        <v>3</v>
      </c>
      <c r="F85" s="108" t="s">
        <v>33</v>
      </c>
      <c r="G85" s="108" t="s">
        <v>5</v>
      </c>
      <c r="H85" s="110" t="s">
        <v>58</v>
      </c>
      <c r="I85" s="108" t="str">
        <f t="shared" si="9"/>
        <v xml:space="preserve"> </v>
      </c>
      <c r="N85" s="10">
        <f t="shared" si="8"/>
        <v>0</v>
      </c>
    </row>
    <row r="86" spans="1:14" x14ac:dyDescent="0.25">
      <c r="A86" s="108">
        <v>11</v>
      </c>
      <c r="B86" s="108" t="s">
        <v>32</v>
      </c>
      <c r="C86" s="108">
        <v>11</v>
      </c>
      <c r="D86" s="109">
        <v>19</v>
      </c>
      <c r="E86" s="108" t="s">
        <v>6</v>
      </c>
      <c r="F86" s="108" t="s">
        <v>33</v>
      </c>
      <c r="G86" s="108" t="s">
        <v>5</v>
      </c>
      <c r="H86" s="110" t="s">
        <v>145</v>
      </c>
      <c r="I86" s="108" t="str">
        <f t="shared" si="9"/>
        <v>Courts 8&amp;9</v>
      </c>
      <c r="N86" s="10">
        <f t="shared" si="8"/>
        <v>2</v>
      </c>
    </row>
    <row r="87" spans="1:14" x14ac:dyDescent="0.25">
      <c r="A87" s="108">
        <v>11</v>
      </c>
      <c r="B87" s="108" t="s">
        <v>32</v>
      </c>
      <c r="C87" s="108">
        <v>25</v>
      </c>
      <c r="D87" s="109">
        <v>19</v>
      </c>
      <c r="E87" s="108" t="s">
        <v>6</v>
      </c>
      <c r="F87" s="108" t="s">
        <v>33</v>
      </c>
      <c r="G87" s="108" t="s">
        <v>5</v>
      </c>
      <c r="H87" s="110" t="s">
        <v>140</v>
      </c>
      <c r="I87" s="108" t="str">
        <f t="shared" si="9"/>
        <v>Courts 8&amp;9</v>
      </c>
      <c r="N87" s="10">
        <f t="shared" si="8"/>
        <v>2</v>
      </c>
    </row>
    <row r="88" spans="1:14" ht="15" customHeight="1" x14ac:dyDescent="0.25">
      <c r="A88" s="108">
        <v>11</v>
      </c>
      <c r="B88" s="108" t="s">
        <v>32</v>
      </c>
      <c r="C88" s="108">
        <v>4</v>
      </c>
      <c r="D88" s="109">
        <v>19</v>
      </c>
      <c r="E88" s="108" t="s">
        <v>3</v>
      </c>
      <c r="F88" s="108" t="s">
        <v>33</v>
      </c>
      <c r="G88" s="108" t="s">
        <v>5</v>
      </c>
      <c r="H88" s="110" t="s">
        <v>79</v>
      </c>
      <c r="I88" s="108" t="str">
        <f t="shared" si="9"/>
        <v xml:space="preserve"> </v>
      </c>
      <c r="N88" s="10">
        <f t="shared" si="8"/>
        <v>0</v>
      </c>
    </row>
    <row r="89" spans="1:14" x14ac:dyDescent="0.25">
      <c r="A89" s="108">
        <v>12</v>
      </c>
      <c r="B89" s="108" t="s">
        <v>32</v>
      </c>
      <c r="C89" s="108">
        <v>2</v>
      </c>
      <c r="D89" s="109">
        <v>19</v>
      </c>
      <c r="E89" s="108" t="s">
        <v>3</v>
      </c>
      <c r="F89" s="108" t="s">
        <v>33</v>
      </c>
      <c r="G89" s="108" t="s">
        <v>5</v>
      </c>
      <c r="H89" s="110" t="s">
        <v>59</v>
      </c>
      <c r="I89" s="108" t="str">
        <f t="shared" si="9"/>
        <v xml:space="preserve"> </v>
      </c>
      <c r="N89" s="10">
        <f t="shared" si="8"/>
        <v>0</v>
      </c>
    </row>
    <row r="90" spans="1:14" x14ac:dyDescent="0.25">
      <c r="A90" s="108">
        <v>1</v>
      </c>
      <c r="B90" s="108" t="s">
        <v>32</v>
      </c>
      <c r="C90" s="108">
        <v>13</v>
      </c>
      <c r="D90" s="109">
        <v>19</v>
      </c>
      <c r="E90" s="108" t="s">
        <v>6</v>
      </c>
      <c r="F90" s="108" t="s">
        <v>33</v>
      </c>
      <c r="G90" s="108" t="s">
        <v>5</v>
      </c>
      <c r="H90" s="110" t="s">
        <v>58</v>
      </c>
      <c r="I90" s="108" t="str">
        <f t="shared" si="9"/>
        <v>Courts 8&amp;9</v>
      </c>
      <c r="N90" s="10">
        <f t="shared" si="8"/>
        <v>2</v>
      </c>
    </row>
    <row r="91" spans="1:14" ht="15" customHeight="1" x14ac:dyDescent="0.25">
      <c r="A91" s="108">
        <v>1</v>
      </c>
      <c r="B91" s="108" t="s">
        <v>67</v>
      </c>
      <c r="C91" s="108">
        <v>25</v>
      </c>
      <c r="D91" s="109">
        <v>19</v>
      </c>
      <c r="E91" s="108" t="s">
        <v>3</v>
      </c>
      <c r="F91" s="108" t="s">
        <v>33</v>
      </c>
      <c r="G91" s="108" t="s">
        <v>5</v>
      </c>
      <c r="H91" s="110" t="s">
        <v>145</v>
      </c>
      <c r="I91" s="108" t="str">
        <f t="shared" si="9"/>
        <v xml:space="preserve"> </v>
      </c>
      <c r="N91" s="10">
        <f t="shared" si="8"/>
        <v>0</v>
      </c>
    </row>
    <row r="92" spans="1:14" ht="15" customHeight="1" x14ac:dyDescent="0.25">
      <c r="A92" s="108">
        <v>2</v>
      </c>
      <c r="B92" s="108" t="s">
        <v>32</v>
      </c>
      <c r="C92" s="108">
        <v>10</v>
      </c>
      <c r="D92" s="109">
        <v>19</v>
      </c>
      <c r="E92" s="108" t="s">
        <v>3</v>
      </c>
      <c r="F92" s="108" t="s">
        <v>33</v>
      </c>
      <c r="G92" s="108" t="s">
        <v>5</v>
      </c>
      <c r="H92" s="110" t="s">
        <v>140</v>
      </c>
      <c r="I92" s="108" t="str">
        <f t="shared" si="9"/>
        <v xml:space="preserve"> </v>
      </c>
      <c r="N92" s="10">
        <f t="shared" si="8"/>
        <v>0</v>
      </c>
    </row>
    <row r="93" spans="1:14" ht="15" customHeight="1" x14ac:dyDescent="0.25">
      <c r="A93" s="108">
        <v>2</v>
      </c>
      <c r="B93" s="108" t="s">
        <v>32</v>
      </c>
      <c r="C93" s="108">
        <v>24</v>
      </c>
      <c r="D93" s="109">
        <v>19</v>
      </c>
      <c r="E93" s="108" t="s">
        <v>6</v>
      </c>
      <c r="F93" s="108" t="s">
        <v>33</v>
      </c>
      <c r="G93" s="108" t="s">
        <v>5</v>
      </c>
      <c r="H93" s="110" t="s">
        <v>79</v>
      </c>
      <c r="I93" s="108" t="str">
        <f t="shared" si="9"/>
        <v>Courts 8&amp;9</v>
      </c>
      <c r="N93" s="10">
        <f t="shared" si="8"/>
        <v>2</v>
      </c>
    </row>
    <row r="94" spans="1:14" x14ac:dyDescent="0.25">
      <c r="N94" s="10">
        <f t="shared" si="8"/>
        <v>0</v>
      </c>
    </row>
    <row r="95" spans="1:14" ht="15" customHeight="1" x14ac:dyDescent="0.25">
      <c r="A95" s="132" t="s">
        <v>146</v>
      </c>
      <c r="B95" s="133"/>
      <c r="C95" s="133"/>
      <c r="D95" s="133"/>
      <c r="E95" s="133"/>
      <c r="F95" s="133"/>
      <c r="G95" s="133"/>
      <c r="H95" s="133"/>
      <c r="I95" s="134"/>
      <c r="N95" s="10">
        <f t="shared" si="8"/>
        <v>0</v>
      </c>
    </row>
    <row r="96" spans="1:14" x14ac:dyDescent="0.25">
      <c r="A96" s="108">
        <v>11</v>
      </c>
      <c r="B96" s="108" t="s">
        <v>32</v>
      </c>
      <c r="C96" s="108">
        <v>18</v>
      </c>
      <c r="D96" s="109">
        <v>19</v>
      </c>
      <c r="E96" s="108" t="s">
        <v>6</v>
      </c>
      <c r="F96" s="108" t="s">
        <v>93</v>
      </c>
      <c r="G96" s="108" t="s">
        <v>5</v>
      </c>
      <c r="H96" s="110" t="s">
        <v>147</v>
      </c>
      <c r="I96" s="108" t="str">
        <f t="shared" ref="I96:I107" si="10">IF(E96="H","Courts 8&amp;9"," ")</f>
        <v>Courts 8&amp;9</v>
      </c>
      <c r="N96" s="10">
        <f t="shared" si="8"/>
        <v>2</v>
      </c>
    </row>
    <row r="97" spans="1:14" x14ac:dyDescent="0.25">
      <c r="A97" s="108">
        <v>10</v>
      </c>
      <c r="B97" s="108" t="s">
        <v>67</v>
      </c>
      <c r="C97" s="108">
        <v>12</v>
      </c>
      <c r="D97" s="109">
        <v>19</v>
      </c>
      <c r="E97" s="108" t="s">
        <v>3</v>
      </c>
      <c r="F97" s="108" t="s">
        <v>93</v>
      </c>
      <c r="G97" s="108" t="s">
        <v>5</v>
      </c>
      <c r="H97" s="110" t="s">
        <v>91</v>
      </c>
      <c r="I97" s="108" t="str">
        <f t="shared" si="10"/>
        <v xml:space="preserve"> </v>
      </c>
      <c r="K97" s="10" t="s">
        <v>192</v>
      </c>
      <c r="N97" s="10">
        <f t="shared" si="8"/>
        <v>0</v>
      </c>
    </row>
    <row r="98" spans="1:14" x14ac:dyDescent="0.25">
      <c r="A98" s="108">
        <v>9</v>
      </c>
      <c r="B98" s="108" t="s">
        <v>32</v>
      </c>
      <c r="C98" s="108">
        <v>30</v>
      </c>
      <c r="D98" s="109">
        <v>19</v>
      </c>
      <c r="E98" s="108" t="s">
        <v>6</v>
      </c>
      <c r="F98" s="108" t="s">
        <v>93</v>
      </c>
      <c r="G98" s="108" t="s">
        <v>5</v>
      </c>
      <c r="H98" s="110" t="s">
        <v>88</v>
      </c>
      <c r="I98" s="108" t="str">
        <f t="shared" si="10"/>
        <v>Courts 8&amp;9</v>
      </c>
      <c r="N98" s="10">
        <f t="shared" si="8"/>
        <v>2</v>
      </c>
    </row>
    <row r="99" spans="1:14" x14ac:dyDescent="0.25">
      <c r="A99" s="108">
        <v>10</v>
      </c>
      <c r="B99" s="108" t="s">
        <v>67</v>
      </c>
      <c r="C99" s="108">
        <v>26</v>
      </c>
      <c r="D99" s="109">
        <v>19</v>
      </c>
      <c r="E99" s="108" t="s">
        <v>3</v>
      </c>
      <c r="F99" s="108" t="s">
        <v>93</v>
      </c>
      <c r="G99" s="108" t="s">
        <v>5</v>
      </c>
      <c r="H99" s="110" t="s">
        <v>66</v>
      </c>
      <c r="I99" s="108" t="str">
        <f t="shared" si="10"/>
        <v xml:space="preserve"> </v>
      </c>
      <c r="N99" s="10">
        <f t="shared" si="8"/>
        <v>0</v>
      </c>
    </row>
    <row r="100" spans="1:14" ht="15" customHeight="1" x14ac:dyDescent="0.25">
      <c r="A100" s="108">
        <v>11</v>
      </c>
      <c r="B100" s="108" t="s">
        <v>32</v>
      </c>
      <c r="C100" s="108">
        <v>4</v>
      </c>
      <c r="D100" s="109">
        <v>19</v>
      </c>
      <c r="E100" s="108" t="s">
        <v>6</v>
      </c>
      <c r="F100" s="108" t="s">
        <v>93</v>
      </c>
      <c r="G100" s="108" t="s">
        <v>5</v>
      </c>
      <c r="H100" s="110" t="s">
        <v>148</v>
      </c>
      <c r="I100" s="108" t="str">
        <f t="shared" si="10"/>
        <v>Courts 8&amp;9</v>
      </c>
      <c r="N100" s="10">
        <f t="shared" si="8"/>
        <v>2</v>
      </c>
    </row>
    <row r="101" spans="1:14" x14ac:dyDescent="0.25">
      <c r="A101" s="108">
        <v>11</v>
      </c>
      <c r="B101" s="108" t="s">
        <v>67</v>
      </c>
      <c r="C101" s="108">
        <v>30</v>
      </c>
      <c r="D101" s="109">
        <v>19</v>
      </c>
      <c r="E101" s="108" t="s">
        <v>3</v>
      </c>
      <c r="F101" s="108" t="s">
        <v>93</v>
      </c>
      <c r="G101" s="108" t="s">
        <v>5</v>
      </c>
      <c r="H101" s="110" t="s">
        <v>92</v>
      </c>
      <c r="I101" s="108" t="str">
        <f t="shared" si="10"/>
        <v xml:space="preserve"> </v>
      </c>
      <c r="N101" s="10">
        <f t="shared" si="8"/>
        <v>0</v>
      </c>
    </row>
    <row r="102" spans="1:14" x14ac:dyDescent="0.25">
      <c r="A102" s="108">
        <v>1</v>
      </c>
      <c r="B102" s="108" t="s">
        <v>32</v>
      </c>
      <c r="C102" s="108">
        <v>6</v>
      </c>
      <c r="D102" s="109">
        <v>19</v>
      </c>
      <c r="E102" s="108" t="s">
        <v>3</v>
      </c>
      <c r="F102" s="108" t="s">
        <v>93</v>
      </c>
      <c r="G102" s="108" t="s">
        <v>5</v>
      </c>
      <c r="H102" s="110" t="s">
        <v>147</v>
      </c>
      <c r="I102" s="108" t="str">
        <f t="shared" si="10"/>
        <v xml:space="preserve"> </v>
      </c>
      <c r="N102" s="10">
        <f t="shared" si="8"/>
        <v>0</v>
      </c>
    </row>
    <row r="103" spans="1:14" ht="15" customHeight="1" x14ac:dyDescent="0.25">
      <c r="A103" s="108">
        <v>1</v>
      </c>
      <c r="B103" s="108" t="s">
        <v>32</v>
      </c>
      <c r="C103" s="108">
        <v>27</v>
      </c>
      <c r="D103" s="109">
        <v>19</v>
      </c>
      <c r="E103" s="108" t="s">
        <v>6</v>
      </c>
      <c r="F103" s="108" t="s">
        <v>93</v>
      </c>
      <c r="G103" s="108" t="s">
        <v>5</v>
      </c>
      <c r="H103" s="110" t="s">
        <v>91</v>
      </c>
      <c r="I103" s="108" t="str">
        <f t="shared" si="10"/>
        <v>Courts 8&amp;9</v>
      </c>
      <c r="N103" s="10">
        <f t="shared" si="8"/>
        <v>2</v>
      </c>
    </row>
    <row r="104" spans="1:14" ht="15" customHeight="1" x14ac:dyDescent="0.25">
      <c r="A104" s="108">
        <v>2</v>
      </c>
      <c r="B104" s="108" t="s">
        <v>37</v>
      </c>
      <c r="C104" s="108">
        <v>4</v>
      </c>
      <c r="D104" s="109">
        <v>19</v>
      </c>
      <c r="E104" s="108" t="s">
        <v>3</v>
      </c>
      <c r="F104" s="108" t="s">
        <v>93</v>
      </c>
      <c r="G104" s="108" t="s">
        <v>5</v>
      </c>
      <c r="H104" s="110" t="s">
        <v>88</v>
      </c>
      <c r="I104" s="108" t="str">
        <f t="shared" si="10"/>
        <v xml:space="preserve"> </v>
      </c>
      <c r="N104" s="10">
        <f t="shared" si="8"/>
        <v>0</v>
      </c>
    </row>
    <row r="105" spans="1:14" ht="15" customHeight="1" x14ac:dyDescent="0.25">
      <c r="A105" s="108">
        <v>2</v>
      </c>
      <c r="B105" s="108" t="s">
        <v>32</v>
      </c>
      <c r="C105" s="108">
        <v>17</v>
      </c>
      <c r="D105" s="109">
        <v>19</v>
      </c>
      <c r="E105" s="108" t="s">
        <v>6</v>
      </c>
      <c r="F105" s="108" t="s">
        <v>93</v>
      </c>
      <c r="G105" s="108" t="s">
        <v>5</v>
      </c>
      <c r="H105" s="110" t="s">
        <v>66</v>
      </c>
      <c r="I105" s="108" t="str">
        <f t="shared" si="10"/>
        <v>Courts 8&amp;9</v>
      </c>
      <c r="N105" s="10">
        <f t="shared" si="8"/>
        <v>2</v>
      </c>
    </row>
    <row r="106" spans="1:14" x14ac:dyDescent="0.25">
      <c r="A106" s="108">
        <v>2</v>
      </c>
      <c r="B106" s="108" t="s">
        <v>37</v>
      </c>
      <c r="C106" s="108">
        <v>25</v>
      </c>
      <c r="D106" s="109">
        <v>18.45</v>
      </c>
      <c r="E106" s="108" t="s">
        <v>3</v>
      </c>
      <c r="F106" s="108" t="s">
        <v>93</v>
      </c>
      <c r="G106" s="108" t="s">
        <v>5</v>
      </c>
      <c r="H106" s="110" t="s">
        <v>148</v>
      </c>
      <c r="I106" s="108" t="str">
        <f t="shared" si="10"/>
        <v xml:space="preserve"> </v>
      </c>
      <c r="N106" s="10">
        <f t="shared" si="8"/>
        <v>0</v>
      </c>
    </row>
    <row r="107" spans="1:14" x14ac:dyDescent="0.25">
      <c r="A107" s="108">
        <v>3</v>
      </c>
      <c r="B107" s="108" t="s">
        <v>32</v>
      </c>
      <c r="C107" s="108">
        <v>3</v>
      </c>
      <c r="D107" s="109">
        <v>19</v>
      </c>
      <c r="E107" s="108" t="s">
        <v>6</v>
      </c>
      <c r="F107" s="108" t="s">
        <v>93</v>
      </c>
      <c r="G107" s="108" t="s">
        <v>5</v>
      </c>
      <c r="H107" s="110" t="s">
        <v>92</v>
      </c>
      <c r="I107" s="108" t="str">
        <f t="shared" si="10"/>
        <v>Courts 8&amp;9</v>
      </c>
      <c r="N107" s="10">
        <f t="shared" si="8"/>
        <v>2</v>
      </c>
    </row>
    <row r="108" spans="1:14" x14ac:dyDescent="0.25">
      <c r="A108" s="11"/>
    </row>
    <row r="109" spans="1:14" x14ac:dyDescent="0.25">
      <c r="A109" s="11"/>
      <c r="N109" s="10">
        <f>SUM(N12:N108)</f>
        <v>82</v>
      </c>
    </row>
    <row r="110" spans="1:14" x14ac:dyDescent="0.25">
      <c r="A110" s="11"/>
    </row>
    <row r="111" spans="1:14" x14ac:dyDescent="0.25">
      <c r="A111" s="11"/>
    </row>
    <row r="112" spans="1:14" x14ac:dyDescent="0.25">
      <c r="A112" s="11"/>
    </row>
    <row r="113" spans="1:1" x14ac:dyDescent="0.25">
      <c r="A113" s="11"/>
    </row>
    <row r="114" spans="1:1" x14ac:dyDescent="0.25">
      <c r="A114" s="11"/>
    </row>
    <row r="115" spans="1:1" x14ac:dyDescent="0.25">
      <c r="A115" s="11"/>
    </row>
  </sheetData>
  <sortState ref="A90:N99">
    <sortCondition ref="A90:A99"/>
    <sortCondition ref="C90:C99"/>
  </sortState>
  <mergeCells count="9">
    <mergeCell ref="A95:I95"/>
    <mergeCell ref="A11:I11"/>
    <mergeCell ref="A47:I47"/>
    <mergeCell ref="A83:I83"/>
    <mergeCell ref="H2:I2"/>
    <mergeCell ref="A23:I23"/>
    <mergeCell ref="A59:I59"/>
    <mergeCell ref="A71:I71"/>
    <mergeCell ref="A35:I35"/>
  </mergeCells>
  <phoneticPr fontId="0" type="noConversion"/>
  <hyperlinks>
    <hyperlink ref="D4" r:id="rId1" xr:uid="{00000000-0004-0000-0100-000000000000}"/>
    <hyperlink ref="A6" r:id="rId2" xr:uid="{00000000-0004-0000-0100-000001000000}"/>
  </hyperlinks>
  <pageMargins left="0.74803149606299213" right="0.74803149606299213" top="0.55118110236220474" bottom="0.23622047244094491" header="0.35433070866141736" footer="0.31496062992125984"/>
  <pageSetup paperSize="9" scale="90" fitToHeight="2" orientation="landscape" horizontalDpi="4294967293" verticalDpi="4294967293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8" tint="0.79998168889431442"/>
    <pageSetUpPr fitToPage="1"/>
  </sheetPr>
  <dimension ref="A1:M48"/>
  <sheetViews>
    <sheetView workbookViewId="0">
      <selection activeCell="A19" sqref="A19:I19"/>
    </sheetView>
  </sheetViews>
  <sheetFormatPr defaultColWidth="9.140625" defaultRowHeight="15" x14ac:dyDescent="0.25"/>
  <cols>
    <col min="1" max="1" width="8.42578125" style="10" customWidth="1"/>
    <col min="2" max="2" width="9.140625" style="10"/>
    <col min="3" max="3" width="9" style="10" customWidth="1"/>
    <col min="4" max="4" width="12.28515625" style="10" customWidth="1"/>
    <col min="5" max="5" width="7.42578125" style="10" customWidth="1"/>
    <col min="6" max="6" width="14.28515625" style="10" customWidth="1"/>
    <col min="7" max="7" width="4.42578125" style="10" customWidth="1"/>
    <col min="8" max="8" width="24.42578125" style="10" customWidth="1"/>
    <col min="9" max="9" width="12.7109375" style="10" customWidth="1"/>
    <col min="10" max="11" width="17" style="10" customWidth="1"/>
    <col min="12" max="12" width="28.42578125" style="10" customWidth="1"/>
    <col min="13" max="16384" width="9.140625" style="10"/>
  </cols>
  <sheetData>
    <row r="1" spans="1:13" x14ac:dyDescent="0.25">
      <c r="A1" s="8" t="str">
        <f>Master!C1</f>
        <v>BERKHAMSTED TENNIS FIXTURES WINTER 26/27</v>
      </c>
      <c r="H1" s="72">
        <v>46290</v>
      </c>
    </row>
    <row r="2" spans="1:13" x14ac:dyDescent="0.25">
      <c r="A2" s="8"/>
    </row>
    <row r="3" spans="1:13" ht="15.75" thickBot="1" x14ac:dyDescent="0.3">
      <c r="A3" s="8"/>
    </row>
    <row r="4" spans="1:13" ht="20.100000000000001" customHeight="1" thickBot="1" x14ac:dyDescent="0.3">
      <c r="A4" s="56" t="s">
        <v>55</v>
      </c>
      <c r="B4" s="57"/>
      <c r="C4" s="58"/>
      <c r="D4" s="55" t="s">
        <v>110</v>
      </c>
      <c r="E4" s="59"/>
      <c r="F4" s="11"/>
    </row>
    <row r="5" spans="1:13" x14ac:dyDescent="0.25">
      <c r="A5" s="8"/>
    </row>
    <row r="6" spans="1:13" x14ac:dyDescent="0.25">
      <c r="A6" s="8"/>
    </row>
    <row r="7" spans="1:13" x14ac:dyDescent="0.25">
      <c r="A7" s="32" t="s">
        <v>30</v>
      </c>
      <c r="B7" s="33"/>
      <c r="C7" s="34"/>
      <c r="D7" s="35"/>
      <c r="J7" s="10" t="s">
        <v>121</v>
      </c>
      <c r="K7" s="10" t="s">
        <v>122</v>
      </c>
    </row>
    <row r="8" spans="1:13" ht="8.25" customHeight="1" x14ac:dyDescent="0.25"/>
    <row r="9" spans="1:13" x14ac:dyDescent="0.25">
      <c r="A9" s="13" t="s">
        <v>8</v>
      </c>
      <c r="B9" s="11" t="s">
        <v>12</v>
      </c>
      <c r="C9" s="14" t="s">
        <v>13</v>
      </c>
      <c r="D9" s="16" t="s">
        <v>14</v>
      </c>
      <c r="E9" s="11" t="s">
        <v>29</v>
      </c>
      <c r="F9" s="9" t="s">
        <v>15</v>
      </c>
      <c r="G9" s="9"/>
      <c r="H9" s="10" t="s">
        <v>16</v>
      </c>
      <c r="I9" s="11" t="s">
        <v>17</v>
      </c>
    </row>
    <row r="10" spans="1:13" ht="15.75" thickBot="1" x14ac:dyDescent="0.3">
      <c r="A10" s="13"/>
      <c r="B10" s="11"/>
      <c r="C10" s="14"/>
      <c r="D10" s="16"/>
      <c r="E10" s="11"/>
      <c r="F10" s="9"/>
      <c r="G10" s="9"/>
      <c r="I10" s="11"/>
      <c r="J10" s="10" t="s">
        <v>185</v>
      </c>
    </row>
    <row r="11" spans="1:13" ht="15.75" thickBot="1" x14ac:dyDescent="0.3">
      <c r="A11" s="36" t="s">
        <v>131</v>
      </c>
      <c r="B11" s="60"/>
      <c r="C11" s="61"/>
      <c r="D11" s="62" t="s">
        <v>129</v>
      </c>
      <c r="E11" s="63"/>
      <c r="F11" s="64" t="s">
        <v>175</v>
      </c>
      <c r="G11" s="9"/>
      <c r="H11" s="9"/>
      <c r="I11" s="9"/>
      <c r="J11" s="24"/>
      <c r="K11" s="24">
        <v>46355</v>
      </c>
      <c r="L11" s="24">
        <v>46032</v>
      </c>
    </row>
    <row r="12" spans="1:13" x14ac:dyDescent="0.25">
      <c r="A12" s="11"/>
      <c r="B12" s="11"/>
      <c r="C12" s="14"/>
      <c r="D12" s="16"/>
      <c r="E12" s="11" t="s">
        <v>3</v>
      </c>
      <c r="F12" s="11" t="s">
        <v>180</v>
      </c>
      <c r="G12" s="9" t="s">
        <v>9</v>
      </c>
      <c r="H12" s="10" t="s">
        <v>51</v>
      </c>
      <c r="I12" s="11" t="str">
        <f t="shared" ref="I12:I14" si="0">IF(E12="H","ITC"," ")</f>
        <v xml:space="preserve"> </v>
      </c>
      <c r="L12" s="24">
        <v>46067</v>
      </c>
      <c r="M12" s="10">
        <f>IF(E12="H",2,0)</f>
        <v>0</v>
      </c>
    </row>
    <row r="13" spans="1:13" x14ac:dyDescent="0.25">
      <c r="A13" s="108">
        <v>2</v>
      </c>
      <c r="B13" s="108" t="s">
        <v>2</v>
      </c>
      <c r="C13" s="123">
        <v>28</v>
      </c>
      <c r="D13" s="109"/>
      <c r="E13" s="108" t="s">
        <v>3</v>
      </c>
      <c r="F13" s="108" t="s">
        <v>180</v>
      </c>
      <c r="G13" s="122" t="s">
        <v>9</v>
      </c>
      <c r="H13" s="110" t="s">
        <v>115</v>
      </c>
      <c r="I13" s="11" t="str">
        <f t="shared" si="0"/>
        <v xml:space="preserve"> </v>
      </c>
      <c r="J13" s="125" t="s">
        <v>191</v>
      </c>
      <c r="M13" s="10">
        <f t="shared" ref="M13:M46" si="1">IF(E13="H",2,0)</f>
        <v>0</v>
      </c>
    </row>
    <row r="14" spans="1:13" x14ac:dyDescent="0.25">
      <c r="A14" s="108">
        <v>11</v>
      </c>
      <c r="B14" s="108" t="s">
        <v>2</v>
      </c>
      <c r="C14" s="123">
        <v>15</v>
      </c>
      <c r="D14" s="109"/>
      <c r="E14" s="108" t="s">
        <v>3</v>
      </c>
      <c r="F14" s="108" t="s">
        <v>180</v>
      </c>
      <c r="G14" s="122" t="s">
        <v>9</v>
      </c>
      <c r="H14" s="110" t="s">
        <v>56</v>
      </c>
      <c r="I14" s="11" t="str">
        <f t="shared" si="0"/>
        <v xml:space="preserve"> </v>
      </c>
      <c r="J14" s="125" t="s">
        <v>191</v>
      </c>
      <c r="M14" s="10">
        <f t="shared" si="1"/>
        <v>0</v>
      </c>
    </row>
    <row r="15" spans="1:13" x14ac:dyDescent="0.25">
      <c r="A15" s="108">
        <v>10</v>
      </c>
      <c r="B15" s="108" t="s">
        <v>2</v>
      </c>
      <c r="C15" s="123">
        <v>25</v>
      </c>
      <c r="D15" s="109">
        <v>10</v>
      </c>
      <c r="E15" s="108" t="s">
        <v>6</v>
      </c>
      <c r="F15" s="108" t="s">
        <v>180</v>
      </c>
      <c r="G15" s="122" t="s">
        <v>9</v>
      </c>
      <c r="H15" s="110" t="s">
        <v>114</v>
      </c>
      <c r="I15" s="108" t="str">
        <f>IF(E15="H","Courts 7&amp;8"," ")</f>
        <v>Courts 7&amp;8</v>
      </c>
      <c r="M15" s="10">
        <f t="shared" si="1"/>
        <v>2</v>
      </c>
    </row>
    <row r="16" spans="1:13" x14ac:dyDescent="0.25">
      <c r="A16" s="11"/>
      <c r="B16" s="11"/>
      <c r="C16" s="14"/>
      <c r="D16" s="16"/>
      <c r="E16" s="11" t="s">
        <v>6</v>
      </c>
      <c r="F16" s="11" t="s">
        <v>180</v>
      </c>
      <c r="G16" s="9" t="s">
        <v>9</v>
      </c>
      <c r="H16" s="10" t="s">
        <v>97</v>
      </c>
      <c r="I16" s="11" t="str">
        <f>IF(E16="H","ITC"," ")</f>
        <v>ITC</v>
      </c>
      <c r="M16" s="10">
        <f t="shared" si="1"/>
        <v>2</v>
      </c>
    </row>
    <row r="17" spans="1:13" ht="15.75" thickBot="1" x14ac:dyDescent="0.3">
      <c r="A17" s="11"/>
      <c r="B17" s="11"/>
      <c r="C17" s="14"/>
      <c r="D17" s="16"/>
      <c r="E17" s="11"/>
      <c r="F17" s="11"/>
      <c r="G17" s="9"/>
      <c r="I17" s="11"/>
    </row>
    <row r="18" spans="1:13" ht="15.75" thickBot="1" x14ac:dyDescent="0.3">
      <c r="A18" s="36" t="s">
        <v>130</v>
      </c>
      <c r="B18" s="60"/>
      <c r="C18" s="61"/>
      <c r="D18" s="62" t="s">
        <v>128</v>
      </c>
      <c r="E18" s="63"/>
      <c r="F18" s="64" t="s">
        <v>158</v>
      </c>
      <c r="G18" s="9"/>
      <c r="H18" s="9"/>
      <c r="I18" s="11" t="str">
        <f t="shared" ref="I18:I43" si="2">IF(E18="H","Courts 8&amp;9"," ")</f>
        <v xml:space="preserve"> </v>
      </c>
      <c r="M18" s="10">
        <f t="shared" ref="M18:M24" si="3">IF(E18="H",2,0)</f>
        <v>0</v>
      </c>
    </row>
    <row r="19" spans="1:13" x14ac:dyDescent="0.25">
      <c r="A19" s="108">
        <v>12</v>
      </c>
      <c r="B19" s="108" t="s">
        <v>1</v>
      </c>
      <c r="C19" s="123">
        <v>12</v>
      </c>
      <c r="D19" s="109">
        <v>11</v>
      </c>
      <c r="E19" s="108" t="s">
        <v>6</v>
      </c>
      <c r="F19" s="108" t="s">
        <v>181</v>
      </c>
      <c r="G19" s="122" t="s">
        <v>9</v>
      </c>
      <c r="H19" s="122" t="s">
        <v>98</v>
      </c>
      <c r="I19" s="108" t="str">
        <f t="shared" si="2"/>
        <v>Courts 8&amp;9</v>
      </c>
      <c r="M19" s="10">
        <f t="shared" si="3"/>
        <v>2</v>
      </c>
    </row>
    <row r="20" spans="1:13" x14ac:dyDescent="0.25">
      <c r="A20" s="108">
        <v>11</v>
      </c>
      <c r="B20" s="108" t="s">
        <v>1</v>
      </c>
      <c r="C20" s="123">
        <v>14</v>
      </c>
      <c r="D20" s="109">
        <v>13</v>
      </c>
      <c r="E20" s="108" t="s">
        <v>3</v>
      </c>
      <c r="F20" s="108" t="s">
        <v>181</v>
      </c>
      <c r="G20" s="122" t="s">
        <v>9</v>
      </c>
      <c r="H20" s="122" t="s">
        <v>176</v>
      </c>
      <c r="I20" s="108" t="str">
        <f t="shared" si="2"/>
        <v xml:space="preserve"> </v>
      </c>
      <c r="J20" s="24"/>
      <c r="M20" s="10">
        <f t="shared" si="3"/>
        <v>0</v>
      </c>
    </row>
    <row r="21" spans="1:13" x14ac:dyDescent="0.25">
      <c r="A21" s="108">
        <v>1</v>
      </c>
      <c r="B21" s="108" t="s">
        <v>2</v>
      </c>
      <c r="C21" s="123">
        <v>24</v>
      </c>
      <c r="D21" s="109">
        <v>10</v>
      </c>
      <c r="E21" s="108" t="s">
        <v>6</v>
      </c>
      <c r="F21" s="108" t="s">
        <v>181</v>
      </c>
      <c r="G21" s="122" t="s">
        <v>9</v>
      </c>
      <c r="H21" s="110" t="s">
        <v>177</v>
      </c>
      <c r="I21" s="108" t="str">
        <f>IF(E21="H","Courts 7&amp;8"," ")</f>
        <v>Courts 7&amp;8</v>
      </c>
      <c r="J21" s="24"/>
      <c r="M21" s="10">
        <f t="shared" si="3"/>
        <v>2</v>
      </c>
    </row>
    <row r="22" spans="1:13" x14ac:dyDescent="0.25">
      <c r="A22" s="108">
        <v>12</v>
      </c>
      <c r="B22" s="108" t="s">
        <v>2</v>
      </c>
      <c r="C22" s="123">
        <v>6</v>
      </c>
      <c r="D22" s="109">
        <v>13</v>
      </c>
      <c r="E22" s="108" t="s">
        <v>3</v>
      </c>
      <c r="F22" s="108" t="s">
        <v>181</v>
      </c>
      <c r="G22" s="122" t="s">
        <v>9</v>
      </c>
      <c r="H22" s="122" t="s">
        <v>72</v>
      </c>
      <c r="I22" s="108" t="str">
        <f t="shared" si="2"/>
        <v xml:space="preserve"> </v>
      </c>
      <c r="J22" s="24"/>
      <c r="M22" s="10">
        <f t="shared" si="3"/>
        <v>0</v>
      </c>
    </row>
    <row r="23" spans="1:13" x14ac:dyDescent="0.25">
      <c r="A23" s="108">
        <v>2</v>
      </c>
      <c r="B23" s="108" t="s">
        <v>2</v>
      </c>
      <c r="C23" s="123">
        <v>21</v>
      </c>
      <c r="D23" s="109">
        <v>10</v>
      </c>
      <c r="E23" s="108" t="s">
        <v>6</v>
      </c>
      <c r="F23" s="108" t="s">
        <v>181</v>
      </c>
      <c r="G23" s="122" t="s">
        <v>9</v>
      </c>
      <c r="H23" s="122" t="s">
        <v>113</v>
      </c>
      <c r="I23" s="108" t="str">
        <f>IF(E23="H","Courts 7&amp;8"," ")</f>
        <v>Courts 7&amp;8</v>
      </c>
      <c r="M23" s="10">
        <f t="shared" si="3"/>
        <v>2</v>
      </c>
    </row>
    <row r="24" spans="1:13" x14ac:dyDescent="0.25">
      <c r="A24" s="108">
        <v>11</v>
      </c>
      <c r="B24" s="108" t="s">
        <v>2</v>
      </c>
      <c r="C24" s="123">
        <v>22</v>
      </c>
      <c r="D24" s="109">
        <v>13</v>
      </c>
      <c r="E24" s="108" t="s">
        <v>3</v>
      </c>
      <c r="F24" s="108" t="s">
        <v>181</v>
      </c>
      <c r="G24" s="122" t="s">
        <v>9</v>
      </c>
      <c r="H24" s="122" t="s">
        <v>178</v>
      </c>
      <c r="I24" s="108" t="str">
        <f t="shared" si="2"/>
        <v xml:space="preserve"> </v>
      </c>
      <c r="M24" s="10">
        <f t="shared" si="3"/>
        <v>0</v>
      </c>
    </row>
    <row r="25" spans="1:13" ht="15.75" thickBot="1" x14ac:dyDescent="0.3">
      <c r="A25" s="11"/>
      <c r="B25" s="11"/>
      <c r="C25" s="14"/>
      <c r="D25" s="16"/>
      <c r="E25" s="11"/>
      <c r="G25" s="9"/>
      <c r="H25" s="9"/>
      <c r="I25" s="11" t="str">
        <f t="shared" si="2"/>
        <v xml:space="preserve"> </v>
      </c>
    </row>
    <row r="26" spans="1:13" ht="15.75" thickBot="1" x14ac:dyDescent="0.3">
      <c r="A26" s="36" t="s">
        <v>107</v>
      </c>
      <c r="B26" s="60"/>
      <c r="C26" s="61"/>
      <c r="D26" s="62" t="s">
        <v>127</v>
      </c>
      <c r="E26" s="63"/>
      <c r="F26" s="64" t="s">
        <v>68</v>
      </c>
      <c r="G26" s="9"/>
      <c r="H26" s="9"/>
      <c r="I26" s="11" t="str">
        <f t="shared" si="2"/>
        <v xml:space="preserve"> </v>
      </c>
      <c r="M26" s="10">
        <f t="shared" si="1"/>
        <v>0</v>
      </c>
    </row>
    <row r="27" spans="1:13" x14ac:dyDescent="0.25">
      <c r="A27" s="11"/>
      <c r="B27" s="11"/>
      <c r="C27" s="14"/>
      <c r="D27" s="16"/>
      <c r="E27" s="11" t="s">
        <v>3</v>
      </c>
      <c r="F27" s="11" t="s">
        <v>183</v>
      </c>
      <c r="G27" s="9" t="s">
        <v>9</v>
      </c>
      <c r="H27" s="9" t="s">
        <v>106</v>
      </c>
      <c r="I27" s="11" t="str">
        <f>IF(E27="H","ITC"," ")</f>
        <v xml:space="preserve"> </v>
      </c>
      <c r="M27" s="10">
        <f t="shared" si="1"/>
        <v>0</v>
      </c>
    </row>
    <row r="28" spans="1:13" x14ac:dyDescent="0.25">
      <c r="A28" s="11"/>
      <c r="B28" s="11"/>
      <c r="C28" s="14"/>
      <c r="D28" s="16"/>
      <c r="E28" s="11" t="s">
        <v>6</v>
      </c>
      <c r="F28" s="11" t="s">
        <v>183</v>
      </c>
      <c r="G28" s="9" t="s">
        <v>9</v>
      </c>
      <c r="H28" s="9" t="s">
        <v>179</v>
      </c>
      <c r="I28" s="11" t="str">
        <f t="shared" ref="I28:I32" si="4">IF(E28="H","ITC"," ")</f>
        <v>ITC</v>
      </c>
      <c r="M28" s="10">
        <f t="shared" si="1"/>
        <v>2</v>
      </c>
    </row>
    <row r="29" spans="1:13" x14ac:dyDescent="0.25">
      <c r="A29" s="11"/>
      <c r="B29" s="11"/>
      <c r="C29" s="14"/>
      <c r="D29" s="16"/>
      <c r="E29" s="11" t="s">
        <v>3</v>
      </c>
      <c r="F29" s="11" t="s">
        <v>183</v>
      </c>
      <c r="G29" s="9" t="s">
        <v>9</v>
      </c>
      <c r="H29" s="10" t="s">
        <v>112</v>
      </c>
      <c r="I29" s="11" t="str">
        <f t="shared" si="4"/>
        <v xml:space="preserve"> </v>
      </c>
      <c r="M29" s="10">
        <f t="shared" si="1"/>
        <v>0</v>
      </c>
    </row>
    <row r="30" spans="1:13" x14ac:dyDescent="0.25">
      <c r="A30" s="11"/>
      <c r="B30" s="11"/>
      <c r="C30" s="14"/>
      <c r="D30" s="16"/>
      <c r="E30" s="11" t="s">
        <v>6</v>
      </c>
      <c r="F30" s="11" t="s">
        <v>183</v>
      </c>
      <c r="G30" s="9" t="s">
        <v>9</v>
      </c>
      <c r="H30" s="9" t="s">
        <v>97</v>
      </c>
      <c r="I30" s="11" t="str">
        <f t="shared" si="4"/>
        <v>ITC</v>
      </c>
      <c r="M30" s="10">
        <f t="shared" si="1"/>
        <v>2</v>
      </c>
    </row>
    <row r="31" spans="1:13" x14ac:dyDescent="0.25">
      <c r="A31" s="11"/>
      <c r="B31" s="11"/>
      <c r="C31" s="14"/>
      <c r="D31" s="16"/>
      <c r="E31" s="11" t="s">
        <v>3</v>
      </c>
      <c r="F31" s="11" t="s">
        <v>183</v>
      </c>
      <c r="G31" s="9" t="s">
        <v>9</v>
      </c>
      <c r="H31" s="9" t="s">
        <v>113</v>
      </c>
      <c r="I31" s="11" t="str">
        <f t="shared" si="4"/>
        <v xml:space="preserve"> </v>
      </c>
      <c r="M31" s="10">
        <f t="shared" si="1"/>
        <v>0</v>
      </c>
    </row>
    <row r="32" spans="1:13" x14ac:dyDescent="0.25">
      <c r="A32" s="11"/>
      <c r="B32" s="11"/>
      <c r="C32" s="14"/>
      <c r="D32" s="16"/>
      <c r="E32" s="11" t="s">
        <v>6</v>
      </c>
      <c r="F32" s="11" t="s">
        <v>183</v>
      </c>
      <c r="G32" s="9" t="s">
        <v>9</v>
      </c>
      <c r="H32" s="9" t="s">
        <v>105</v>
      </c>
      <c r="I32" s="11" t="str">
        <f t="shared" si="4"/>
        <v>ITC</v>
      </c>
      <c r="M32" s="10">
        <f t="shared" si="1"/>
        <v>2</v>
      </c>
    </row>
    <row r="33" spans="1:13" ht="15.75" thickBot="1" x14ac:dyDescent="0.3">
      <c r="I33" s="11" t="str">
        <f t="shared" si="2"/>
        <v xml:space="preserve"> </v>
      </c>
      <c r="M33" s="10">
        <f t="shared" si="1"/>
        <v>0</v>
      </c>
    </row>
    <row r="34" spans="1:13" ht="15.75" thickBot="1" x14ac:dyDescent="0.3">
      <c r="A34" s="36" t="s">
        <v>108</v>
      </c>
      <c r="B34" s="60"/>
      <c r="C34" s="61"/>
      <c r="D34" s="62" t="s">
        <v>126</v>
      </c>
      <c r="E34" s="63"/>
      <c r="F34" s="64" t="s">
        <v>175</v>
      </c>
      <c r="G34" s="9"/>
      <c r="H34" s="9"/>
      <c r="I34" s="11" t="str">
        <f t="shared" si="2"/>
        <v xml:space="preserve"> </v>
      </c>
      <c r="J34" s="24"/>
      <c r="K34" s="24"/>
      <c r="L34" s="24"/>
      <c r="M34" s="10">
        <f t="shared" si="1"/>
        <v>0</v>
      </c>
    </row>
    <row r="35" spans="1:13" x14ac:dyDescent="0.25">
      <c r="A35" s="11"/>
      <c r="B35" s="11"/>
      <c r="C35" s="14"/>
      <c r="D35" s="16"/>
      <c r="E35" s="11" t="s">
        <v>6</v>
      </c>
      <c r="F35" s="11" t="s">
        <v>182</v>
      </c>
      <c r="G35" s="9" t="s">
        <v>9</v>
      </c>
      <c r="H35" s="9" t="s">
        <v>51</v>
      </c>
      <c r="I35" s="11" t="str">
        <f t="shared" si="2"/>
        <v>Courts 8&amp;9</v>
      </c>
      <c r="K35" s="10" t="s">
        <v>189</v>
      </c>
      <c r="L35" s="24">
        <v>46050</v>
      </c>
      <c r="M35" s="10">
        <f t="shared" si="1"/>
        <v>2</v>
      </c>
    </row>
    <row r="36" spans="1:13" x14ac:dyDescent="0.25">
      <c r="A36" s="11"/>
      <c r="B36" s="11"/>
      <c r="C36" s="14"/>
      <c r="D36" s="16"/>
      <c r="E36" s="11" t="s">
        <v>3</v>
      </c>
      <c r="F36" s="11" t="s">
        <v>182</v>
      </c>
      <c r="G36" s="9" t="s">
        <v>9</v>
      </c>
      <c r="H36" s="9" t="s">
        <v>50</v>
      </c>
      <c r="I36" s="11" t="str">
        <f t="shared" si="2"/>
        <v xml:space="preserve"> </v>
      </c>
      <c r="L36" s="24">
        <v>46078</v>
      </c>
      <c r="M36" s="10">
        <f t="shared" si="1"/>
        <v>0</v>
      </c>
    </row>
    <row r="37" spans="1:13" x14ac:dyDescent="0.25">
      <c r="A37" s="108">
        <v>1</v>
      </c>
      <c r="B37" s="108" t="s">
        <v>2</v>
      </c>
      <c r="C37" s="123">
        <v>17</v>
      </c>
      <c r="D37" s="109">
        <v>13</v>
      </c>
      <c r="E37" s="108" t="s">
        <v>6</v>
      </c>
      <c r="F37" s="108" t="s">
        <v>182</v>
      </c>
      <c r="G37" s="122" t="s">
        <v>9</v>
      </c>
      <c r="H37" s="110" t="s">
        <v>106</v>
      </c>
      <c r="I37" s="108" t="str">
        <f t="shared" ref="I37:I39" si="5">IF(E37="H","ITC"," ")</f>
        <v>ITC</v>
      </c>
      <c r="L37" s="24">
        <v>46085</v>
      </c>
      <c r="M37" s="10">
        <f t="shared" si="1"/>
        <v>2</v>
      </c>
    </row>
    <row r="38" spans="1:13" x14ac:dyDescent="0.25">
      <c r="A38" s="108">
        <v>10</v>
      </c>
      <c r="B38" s="108" t="s">
        <v>37</v>
      </c>
      <c r="C38" s="123">
        <v>22</v>
      </c>
      <c r="D38" s="109">
        <v>11</v>
      </c>
      <c r="E38" s="108" t="s">
        <v>3</v>
      </c>
      <c r="F38" s="108" t="s">
        <v>182</v>
      </c>
      <c r="G38" s="122" t="s">
        <v>9</v>
      </c>
      <c r="H38" s="122" t="s">
        <v>114</v>
      </c>
      <c r="I38" s="108" t="str">
        <f t="shared" si="2"/>
        <v xml:space="preserve"> </v>
      </c>
      <c r="J38" s="24"/>
      <c r="M38" s="10">
        <f t="shared" si="1"/>
        <v>0</v>
      </c>
    </row>
    <row r="39" spans="1:13" x14ac:dyDescent="0.25">
      <c r="A39" s="108">
        <v>12</v>
      </c>
      <c r="B39" s="108" t="s">
        <v>2</v>
      </c>
      <c r="C39" s="123">
        <v>13</v>
      </c>
      <c r="D39" s="109">
        <v>13</v>
      </c>
      <c r="E39" s="108" t="s">
        <v>6</v>
      </c>
      <c r="F39" s="108" t="s">
        <v>182</v>
      </c>
      <c r="G39" s="122" t="s">
        <v>9</v>
      </c>
      <c r="H39" s="122" t="s">
        <v>56</v>
      </c>
      <c r="I39" s="108" t="str">
        <f t="shared" si="5"/>
        <v>ITC</v>
      </c>
      <c r="M39" s="10">
        <f t="shared" si="1"/>
        <v>2</v>
      </c>
    </row>
    <row r="40" spans="1:13" x14ac:dyDescent="0.25">
      <c r="A40" s="108">
        <v>11</v>
      </c>
      <c r="B40" s="108" t="s">
        <v>2</v>
      </c>
      <c r="C40" s="123">
        <v>1</v>
      </c>
      <c r="D40" s="109">
        <v>12</v>
      </c>
      <c r="E40" s="108" t="s">
        <v>3</v>
      </c>
      <c r="F40" s="108" t="s">
        <v>182</v>
      </c>
      <c r="G40" s="122" t="s">
        <v>9</v>
      </c>
      <c r="H40" s="122" t="s">
        <v>116</v>
      </c>
      <c r="I40" s="108" t="str">
        <f t="shared" si="2"/>
        <v xml:space="preserve"> </v>
      </c>
      <c r="M40" s="10">
        <f t="shared" si="1"/>
        <v>0</v>
      </c>
    </row>
    <row r="41" spans="1:13" ht="15.75" thickBot="1" x14ac:dyDescent="0.3">
      <c r="I41" s="11" t="str">
        <f t="shared" si="2"/>
        <v xml:space="preserve"> </v>
      </c>
      <c r="M41" s="10">
        <f t="shared" si="1"/>
        <v>0</v>
      </c>
    </row>
    <row r="42" spans="1:13" ht="15.75" thickBot="1" x14ac:dyDescent="0.3">
      <c r="A42" s="36" t="s">
        <v>49</v>
      </c>
      <c r="B42" s="60"/>
      <c r="C42" s="61"/>
      <c r="D42" s="62" t="s">
        <v>52</v>
      </c>
      <c r="E42" s="63"/>
      <c r="F42" s="64" t="s">
        <v>82</v>
      </c>
      <c r="G42" s="9"/>
      <c r="H42" s="9"/>
      <c r="I42" s="11" t="str">
        <f t="shared" si="2"/>
        <v xml:space="preserve"> </v>
      </c>
      <c r="M42" s="10">
        <f t="shared" si="1"/>
        <v>0</v>
      </c>
    </row>
    <row r="43" spans="1:13" x14ac:dyDescent="0.25">
      <c r="A43" s="11"/>
      <c r="B43" s="11"/>
      <c r="C43" s="14"/>
      <c r="D43" s="16"/>
      <c r="E43" s="11" t="s">
        <v>6</v>
      </c>
      <c r="F43" s="11" t="s">
        <v>53</v>
      </c>
      <c r="G43" s="9" t="s">
        <v>9</v>
      </c>
      <c r="H43" s="9" t="s">
        <v>56</v>
      </c>
      <c r="I43" s="11" t="str">
        <f t="shared" si="2"/>
        <v>Courts 8&amp;9</v>
      </c>
      <c r="M43" s="10">
        <f t="shared" si="1"/>
        <v>2</v>
      </c>
    </row>
    <row r="44" spans="1:13" x14ac:dyDescent="0.25">
      <c r="A44" s="11"/>
      <c r="B44" s="11"/>
      <c r="C44" s="14"/>
      <c r="D44" s="16"/>
      <c r="E44" s="11" t="s">
        <v>3</v>
      </c>
      <c r="F44" s="11" t="s">
        <v>53</v>
      </c>
      <c r="G44" s="9" t="s">
        <v>9</v>
      </c>
      <c r="H44" s="9" t="s">
        <v>51</v>
      </c>
      <c r="I44" s="11" t="str">
        <f>IF(E44="H","Courts 8&amp;9"," ")</f>
        <v xml:space="preserve"> </v>
      </c>
      <c r="M44" s="10">
        <f t="shared" si="1"/>
        <v>0</v>
      </c>
    </row>
    <row r="45" spans="1:13" x14ac:dyDescent="0.25">
      <c r="A45" s="11"/>
      <c r="B45" s="11"/>
      <c r="C45" s="14"/>
      <c r="D45" s="16"/>
      <c r="E45" s="11" t="s">
        <v>6</v>
      </c>
      <c r="F45" s="11" t="s">
        <v>53</v>
      </c>
      <c r="G45" s="9" t="s">
        <v>9</v>
      </c>
      <c r="H45" s="9" t="s">
        <v>116</v>
      </c>
      <c r="I45" s="11" t="str">
        <f t="shared" ref="I45:I46" si="6">IF(E45="H","Courts 8&amp;9"," ")</f>
        <v>Courts 8&amp;9</v>
      </c>
      <c r="M45" s="10">
        <f t="shared" si="1"/>
        <v>2</v>
      </c>
    </row>
    <row r="46" spans="1:13" x14ac:dyDescent="0.25">
      <c r="A46" s="11"/>
      <c r="B46" s="11"/>
      <c r="C46" s="14"/>
      <c r="D46" s="16"/>
      <c r="E46" s="11" t="s">
        <v>3</v>
      </c>
      <c r="F46" s="11" t="s">
        <v>53</v>
      </c>
      <c r="G46" s="9" t="s">
        <v>9</v>
      </c>
      <c r="H46" s="9" t="s">
        <v>115</v>
      </c>
      <c r="I46" s="11" t="str">
        <f t="shared" si="6"/>
        <v xml:space="preserve"> </v>
      </c>
      <c r="M46" s="10">
        <f t="shared" si="1"/>
        <v>0</v>
      </c>
    </row>
    <row r="48" spans="1:13" x14ac:dyDescent="0.25">
      <c r="M48" s="10">
        <f>SUM(M12:M47)</f>
        <v>26</v>
      </c>
    </row>
  </sheetData>
  <phoneticPr fontId="0" type="noConversion"/>
  <hyperlinks>
    <hyperlink ref="D4" r:id="rId1" xr:uid="{00000000-0004-0000-0200-000000000000}"/>
  </hyperlinks>
  <pageMargins left="0.74803149606299213" right="0.74803149606299213" top="0.98425196850393704" bottom="0.98425196850393704" header="0.51181102362204722" footer="0.51181102362204722"/>
  <pageSetup paperSize="9" orientation="landscape" horizontalDpi="4294967293" verticalDpi="4294967293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4" tint="0.59999389629810485"/>
    <pageSetUpPr fitToPage="1"/>
  </sheetPr>
  <dimension ref="A1:P47"/>
  <sheetViews>
    <sheetView topLeftCell="A2" workbookViewId="0">
      <selection activeCell="A34" sqref="A34:I34"/>
    </sheetView>
  </sheetViews>
  <sheetFormatPr defaultColWidth="9.140625" defaultRowHeight="15" x14ac:dyDescent="0.25"/>
  <cols>
    <col min="1" max="1" width="8.42578125" style="10" customWidth="1"/>
    <col min="2" max="2" width="9.140625" style="9"/>
    <col min="3" max="3" width="6.85546875" style="10" customWidth="1"/>
    <col min="4" max="4" width="12.28515625" style="10" customWidth="1"/>
    <col min="5" max="5" width="7.42578125" style="10" customWidth="1"/>
    <col min="6" max="6" width="14.28515625" style="11" customWidth="1"/>
    <col min="7" max="7" width="4.42578125" style="10" customWidth="1"/>
    <col min="8" max="8" width="24.42578125" style="9" customWidth="1"/>
    <col min="9" max="9" width="14" style="10" customWidth="1"/>
    <col min="10" max="10" width="18.7109375" style="10" customWidth="1"/>
    <col min="11" max="16384" width="9.140625" style="10"/>
  </cols>
  <sheetData>
    <row r="1" spans="1:14" x14ac:dyDescent="0.25">
      <c r="A1" s="8" t="str">
        <f>Master!C1</f>
        <v>BERKHAMSTED TENNIS FIXTURES WINTER 26/27</v>
      </c>
      <c r="H1" s="50">
        <v>46295</v>
      </c>
    </row>
    <row r="2" spans="1:14" x14ac:dyDescent="0.25">
      <c r="A2" s="12"/>
    </row>
    <row r="3" spans="1:14" x14ac:dyDescent="0.25">
      <c r="A3" s="139" t="s">
        <v>31</v>
      </c>
      <c r="B3" s="140"/>
      <c r="C3" s="141"/>
      <c r="I3" s="69" t="s">
        <v>71</v>
      </c>
      <c r="J3" s="70" t="s">
        <v>99</v>
      </c>
    </row>
    <row r="4" spans="1:14" ht="8.25" customHeight="1" x14ac:dyDescent="0.25"/>
    <row r="5" spans="1:14" ht="8.25" customHeight="1" thickBot="1" x14ac:dyDescent="0.3"/>
    <row r="6" spans="1:14" ht="24.95" customHeight="1" thickBot="1" x14ac:dyDescent="0.4">
      <c r="B6" s="10"/>
      <c r="C6" s="111"/>
      <c r="D6" s="112" t="s">
        <v>173</v>
      </c>
      <c r="E6" s="113"/>
      <c r="F6" s="114"/>
    </row>
    <row r="7" spans="1:14" ht="8.25" customHeight="1" x14ac:dyDescent="0.25"/>
    <row r="8" spans="1:14" ht="8.25" customHeight="1" x14ac:dyDescent="0.25"/>
    <row r="9" spans="1:14" x14ac:dyDescent="0.25">
      <c r="A9" s="13" t="s">
        <v>8</v>
      </c>
      <c r="B9" s="9" t="s">
        <v>12</v>
      </c>
      <c r="C9" s="14" t="s">
        <v>13</v>
      </c>
      <c r="D9" s="15" t="s">
        <v>14</v>
      </c>
      <c r="E9" s="11" t="s">
        <v>29</v>
      </c>
      <c r="F9" s="11" t="s">
        <v>15</v>
      </c>
      <c r="G9" s="9"/>
      <c r="H9" s="9" t="s">
        <v>16</v>
      </c>
      <c r="I9" s="11" t="s">
        <v>17</v>
      </c>
      <c r="J9" s="11" t="s">
        <v>48</v>
      </c>
      <c r="L9" s="10" t="s">
        <v>121</v>
      </c>
      <c r="M9" s="10" t="s">
        <v>122</v>
      </c>
    </row>
    <row r="10" spans="1:14" ht="15.75" thickBot="1" x14ac:dyDescent="0.3">
      <c r="A10" s="13"/>
      <c r="C10" s="14"/>
      <c r="D10" s="15"/>
      <c r="E10" s="11"/>
      <c r="G10" s="9"/>
      <c r="I10" s="11"/>
    </row>
    <row r="11" spans="1:14" ht="15.75" thickBot="1" x14ac:dyDescent="0.3">
      <c r="A11" s="30" t="s">
        <v>132</v>
      </c>
      <c r="B11" s="37"/>
      <c r="C11" s="65" t="s">
        <v>57</v>
      </c>
      <c r="D11" s="46" t="s">
        <v>41</v>
      </c>
      <c r="E11" s="11"/>
      <c r="G11" s="9"/>
      <c r="I11" s="11"/>
      <c r="J11" s="75"/>
    </row>
    <row r="12" spans="1:14" ht="14.25" customHeight="1" x14ac:dyDescent="0.25">
      <c r="A12" s="116">
        <v>11</v>
      </c>
      <c r="B12" s="117" t="s">
        <v>1</v>
      </c>
      <c r="C12" s="118">
        <v>28</v>
      </c>
      <c r="D12" s="119">
        <v>11</v>
      </c>
      <c r="E12" s="116" t="s">
        <v>6</v>
      </c>
      <c r="F12" s="116" t="s">
        <v>184</v>
      </c>
      <c r="G12" s="116" t="s">
        <v>9</v>
      </c>
      <c r="H12" s="117" t="s">
        <v>154</v>
      </c>
      <c r="I12" s="116" t="str">
        <f>IF(E12="H","Courts 8&amp;9"," ")</f>
        <v>Courts 8&amp;9</v>
      </c>
      <c r="K12" s="10">
        <f>IF(E12="H",2,0)</f>
        <v>2</v>
      </c>
      <c r="M12" s="24"/>
      <c r="N12" s="24"/>
    </row>
    <row r="13" spans="1:14" ht="14.25" customHeight="1" x14ac:dyDescent="0.25">
      <c r="A13" s="108">
        <v>11</v>
      </c>
      <c r="B13" s="122" t="s">
        <v>2</v>
      </c>
      <c r="C13" s="123">
        <v>22</v>
      </c>
      <c r="D13" s="109">
        <v>10</v>
      </c>
      <c r="E13" s="108" t="s">
        <v>3</v>
      </c>
      <c r="F13" s="108" t="s">
        <v>184</v>
      </c>
      <c r="G13" s="108" t="s">
        <v>9</v>
      </c>
      <c r="H13" s="122" t="s">
        <v>97</v>
      </c>
      <c r="I13" s="108" t="str">
        <f>IF(E13="H","Courts 8&amp;9"," ")</f>
        <v xml:space="preserve"> </v>
      </c>
      <c r="K13" s="10">
        <f t="shared" ref="K13:K29" si="0">IF(E13="H",2,0)</f>
        <v>0</v>
      </c>
    </row>
    <row r="14" spans="1:14" x14ac:dyDescent="0.25">
      <c r="A14" s="108">
        <v>1</v>
      </c>
      <c r="B14" s="122" t="s">
        <v>1</v>
      </c>
      <c r="C14" s="123">
        <v>16</v>
      </c>
      <c r="D14" s="109">
        <v>11</v>
      </c>
      <c r="E14" s="108" t="s">
        <v>6</v>
      </c>
      <c r="F14" s="108" t="s">
        <v>184</v>
      </c>
      <c r="G14" s="108" t="s">
        <v>9</v>
      </c>
      <c r="H14" s="122" t="s">
        <v>111</v>
      </c>
      <c r="I14" s="108" t="str">
        <f>IF(E14="H","Courts 8&amp;9"," ")</f>
        <v>Courts 8&amp;9</v>
      </c>
      <c r="K14" s="10">
        <f t="shared" si="0"/>
        <v>2</v>
      </c>
    </row>
    <row r="15" spans="1:14" ht="14.25" customHeight="1" x14ac:dyDescent="0.25">
      <c r="A15" s="108">
        <v>2</v>
      </c>
      <c r="B15" s="122" t="s">
        <v>2</v>
      </c>
      <c r="C15" s="123">
        <v>28</v>
      </c>
      <c r="D15" s="109">
        <v>10</v>
      </c>
      <c r="E15" s="108" t="s">
        <v>3</v>
      </c>
      <c r="F15" s="108" t="s">
        <v>184</v>
      </c>
      <c r="G15" s="108" t="s">
        <v>9</v>
      </c>
      <c r="H15" s="110" t="s">
        <v>155</v>
      </c>
      <c r="I15" s="108" t="str">
        <f>IF(E15="H","Courts 8&amp;9"," ")</f>
        <v xml:space="preserve"> </v>
      </c>
      <c r="K15" s="10">
        <f t="shared" si="0"/>
        <v>0</v>
      </c>
    </row>
    <row r="16" spans="1:14" ht="14.25" customHeight="1" x14ac:dyDescent="0.25">
      <c r="A16" s="108">
        <v>11</v>
      </c>
      <c r="B16" s="122" t="s">
        <v>2</v>
      </c>
      <c r="C16" s="123">
        <v>8</v>
      </c>
      <c r="D16" s="109">
        <v>10</v>
      </c>
      <c r="E16" s="108" t="s">
        <v>6</v>
      </c>
      <c r="F16" s="108" t="s">
        <v>184</v>
      </c>
      <c r="G16" s="108" t="s">
        <v>9</v>
      </c>
      <c r="H16" s="122" t="s">
        <v>156</v>
      </c>
      <c r="I16" s="108" t="str">
        <f>IF(E16="H","Courts 7&amp;8"," ")</f>
        <v>Courts 7&amp;8</v>
      </c>
      <c r="K16" s="10">
        <f t="shared" si="0"/>
        <v>2</v>
      </c>
    </row>
    <row r="17" spans="1:16" ht="15.75" thickBot="1" x14ac:dyDescent="0.3">
      <c r="A17" s="11"/>
      <c r="C17" s="14"/>
      <c r="D17" s="15"/>
      <c r="E17" s="11"/>
      <c r="G17" s="11"/>
      <c r="I17" s="11" t="str">
        <f t="shared" ref="I17:I22" si="1">IF(E17="H","Courts 8&amp;9"," ")</f>
        <v xml:space="preserve"> </v>
      </c>
      <c r="K17" s="10">
        <f t="shared" si="0"/>
        <v>0</v>
      </c>
    </row>
    <row r="18" spans="1:16" ht="15.75" thickBot="1" x14ac:dyDescent="0.3">
      <c r="A18" s="30" t="s">
        <v>73</v>
      </c>
      <c r="B18" s="37"/>
      <c r="C18" s="65" t="s">
        <v>157</v>
      </c>
      <c r="D18" s="46" t="s">
        <v>61</v>
      </c>
      <c r="E18" s="11"/>
      <c r="G18" s="11"/>
      <c r="H18" s="10"/>
      <c r="I18" s="11" t="str">
        <f t="shared" si="1"/>
        <v xml:space="preserve"> </v>
      </c>
      <c r="K18" s="10">
        <f t="shared" si="0"/>
        <v>0</v>
      </c>
      <c r="M18" s="24"/>
      <c r="N18" s="24"/>
      <c r="O18" s="24"/>
      <c r="P18" s="24"/>
    </row>
    <row r="19" spans="1:16" ht="14.25" customHeight="1" x14ac:dyDescent="0.25">
      <c r="A19" s="108">
        <v>11</v>
      </c>
      <c r="B19" s="122" t="s">
        <v>2</v>
      </c>
      <c r="C19" s="123">
        <v>15</v>
      </c>
      <c r="D19" s="109">
        <v>10</v>
      </c>
      <c r="E19" s="108" t="s">
        <v>6</v>
      </c>
      <c r="F19" s="108" t="s">
        <v>63</v>
      </c>
      <c r="G19" s="108" t="s">
        <v>9</v>
      </c>
      <c r="H19" s="110" t="s">
        <v>100</v>
      </c>
      <c r="I19" s="108" t="str">
        <f>IF(E19="H","Courts 7&amp;8"," ")</f>
        <v>Courts 7&amp;8</v>
      </c>
      <c r="K19" s="10">
        <f t="shared" si="0"/>
        <v>2</v>
      </c>
    </row>
    <row r="20" spans="1:16" ht="14.25" customHeight="1" x14ac:dyDescent="0.25">
      <c r="A20" s="108">
        <v>12</v>
      </c>
      <c r="B20" s="122" t="s">
        <v>2</v>
      </c>
      <c r="C20" s="123">
        <v>13</v>
      </c>
      <c r="D20" s="109">
        <v>12</v>
      </c>
      <c r="E20" s="108" t="s">
        <v>3</v>
      </c>
      <c r="F20" s="108" t="s">
        <v>63</v>
      </c>
      <c r="G20" s="108" t="s">
        <v>9</v>
      </c>
      <c r="H20" s="122" t="s">
        <v>51</v>
      </c>
      <c r="I20" s="108" t="str">
        <f t="shared" si="1"/>
        <v xml:space="preserve"> </v>
      </c>
      <c r="K20" s="10">
        <f t="shared" si="0"/>
        <v>0</v>
      </c>
    </row>
    <row r="21" spans="1:16" ht="14.25" customHeight="1" x14ac:dyDescent="0.25">
      <c r="A21" s="108">
        <v>2</v>
      </c>
      <c r="B21" s="122" t="s">
        <v>1</v>
      </c>
      <c r="C21" s="123">
        <v>20</v>
      </c>
      <c r="D21" s="109">
        <v>11</v>
      </c>
      <c r="E21" s="108" t="s">
        <v>6</v>
      </c>
      <c r="F21" s="108" t="s">
        <v>63</v>
      </c>
      <c r="G21" s="108" t="s">
        <v>9</v>
      </c>
      <c r="H21" s="122" t="s">
        <v>101</v>
      </c>
      <c r="I21" s="108" t="str">
        <f t="shared" si="1"/>
        <v>Courts 8&amp;9</v>
      </c>
      <c r="K21" s="10">
        <f t="shared" si="0"/>
        <v>2</v>
      </c>
    </row>
    <row r="22" spans="1:16" ht="14.25" customHeight="1" x14ac:dyDescent="0.25">
      <c r="A22" s="108">
        <v>10</v>
      </c>
      <c r="B22" s="122" t="s">
        <v>2</v>
      </c>
      <c r="C22" s="123">
        <v>11</v>
      </c>
      <c r="D22" s="109">
        <v>13</v>
      </c>
      <c r="E22" s="108" t="s">
        <v>3</v>
      </c>
      <c r="F22" s="108" t="s">
        <v>63</v>
      </c>
      <c r="G22" s="108" t="s">
        <v>9</v>
      </c>
      <c r="H22" s="122" t="s">
        <v>114</v>
      </c>
      <c r="I22" s="108" t="str">
        <f t="shared" si="1"/>
        <v xml:space="preserve"> </v>
      </c>
      <c r="K22" s="10">
        <f t="shared" si="0"/>
        <v>0</v>
      </c>
    </row>
    <row r="23" spans="1:16" ht="14.25" customHeight="1" x14ac:dyDescent="0.25">
      <c r="A23" s="108">
        <v>3</v>
      </c>
      <c r="B23" s="122" t="s">
        <v>2</v>
      </c>
      <c r="C23" s="123">
        <v>7</v>
      </c>
      <c r="D23" s="109">
        <v>10</v>
      </c>
      <c r="E23" s="108" t="s">
        <v>6</v>
      </c>
      <c r="F23" s="108" t="s">
        <v>63</v>
      </c>
      <c r="G23" s="108" t="s">
        <v>9</v>
      </c>
      <c r="H23" s="122" t="s">
        <v>156</v>
      </c>
      <c r="I23" s="108" t="str">
        <f>IF(E23="H","Courts 7&amp;8"," ")</f>
        <v>Courts 7&amp;8</v>
      </c>
      <c r="K23" s="10">
        <f t="shared" si="0"/>
        <v>2</v>
      </c>
    </row>
    <row r="24" spans="1:16" ht="14.25" customHeight="1" thickBot="1" x14ac:dyDescent="0.3">
      <c r="A24" s="11"/>
      <c r="C24" s="14"/>
      <c r="D24" s="15"/>
      <c r="E24" s="11"/>
      <c r="G24" s="11"/>
      <c r="H24" s="10"/>
      <c r="I24" s="11"/>
      <c r="K24" s="10">
        <f t="shared" si="0"/>
        <v>0</v>
      </c>
    </row>
    <row r="25" spans="1:16" ht="15.75" thickBot="1" x14ac:dyDescent="0.3">
      <c r="A25" s="30" t="s">
        <v>136</v>
      </c>
      <c r="B25" s="37"/>
      <c r="C25" s="65" t="s">
        <v>158</v>
      </c>
      <c r="D25" s="46" t="s">
        <v>62</v>
      </c>
      <c r="E25" s="11"/>
      <c r="G25" s="11"/>
      <c r="H25" s="10"/>
      <c r="I25" s="11"/>
      <c r="K25" s="10">
        <f t="shared" si="0"/>
        <v>0</v>
      </c>
      <c r="M25" s="24"/>
      <c r="N25" s="24"/>
      <c r="O25" s="24"/>
      <c r="P25" s="24"/>
    </row>
    <row r="26" spans="1:16" ht="14.25" customHeight="1" x14ac:dyDescent="0.25">
      <c r="A26" s="108">
        <v>11</v>
      </c>
      <c r="B26" s="122" t="s">
        <v>2</v>
      </c>
      <c r="C26" s="123">
        <v>29</v>
      </c>
      <c r="D26" s="109">
        <v>13</v>
      </c>
      <c r="E26" s="108" t="s">
        <v>3</v>
      </c>
      <c r="F26" s="108" t="s">
        <v>64</v>
      </c>
      <c r="G26" s="108" t="s">
        <v>9</v>
      </c>
      <c r="H26" s="122" t="s">
        <v>72</v>
      </c>
      <c r="I26" s="108" t="str">
        <f t="shared" ref="I26:I30" si="2">IF(E26="H","Courts 8&amp;9"," ")</f>
        <v xml:space="preserve"> </v>
      </c>
      <c r="K26" s="10">
        <f t="shared" si="0"/>
        <v>0</v>
      </c>
    </row>
    <row r="27" spans="1:16" ht="14.25" customHeight="1" x14ac:dyDescent="0.25">
      <c r="A27" s="108">
        <v>11</v>
      </c>
      <c r="B27" s="122" t="s">
        <v>2</v>
      </c>
      <c r="C27" s="123">
        <v>22</v>
      </c>
      <c r="D27" s="109">
        <v>10</v>
      </c>
      <c r="E27" s="108" t="s">
        <v>6</v>
      </c>
      <c r="F27" s="108" t="s">
        <v>64</v>
      </c>
      <c r="G27" s="108" t="s">
        <v>9</v>
      </c>
      <c r="H27" s="110" t="s">
        <v>104</v>
      </c>
      <c r="I27" s="108" t="str">
        <f>IF(E27="H","Courts 7&amp;8"," ")</f>
        <v>Courts 7&amp;8</v>
      </c>
      <c r="K27" s="10">
        <f t="shared" si="0"/>
        <v>2</v>
      </c>
    </row>
    <row r="28" spans="1:16" x14ac:dyDescent="0.25">
      <c r="A28" s="11"/>
      <c r="C28" s="14"/>
      <c r="D28" s="16"/>
      <c r="E28" s="11" t="s">
        <v>3</v>
      </c>
      <c r="F28" s="11" t="s">
        <v>64</v>
      </c>
      <c r="G28" s="11" t="s">
        <v>9</v>
      </c>
      <c r="H28" s="9" t="s">
        <v>103</v>
      </c>
      <c r="I28" s="11" t="str">
        <f t="shared" si="2"/>
        <v xml:space="preserve"> </v>
      </c>
      <c r="K28" s="10">
        <f t="shared" si="0"/>
        <v>0</v>
      </c>
    </row>
    <row r="29" spans="1:16" ht="14.25" customHeight="1" x14ac:dyDescent="0.25">
      <c r="A29" s="108">
        <v>1</v>
      </c>
      <c r="B29" s="122" t="s">
        <v>2</v>
      </c>
      <c r="C29" s="123">
        <v>17</v>
      </c>
      <c r="D29" s="109">
        <v>10</v>
      </c>
      <c r="E29" s="108" t="s">
        <v>6</v>
      </c>
      <c r="F29" s="108" t="s">
        <v>64</v>
      </c>
      <c r="G29" s="108" t="s">
        <v>9</v>
      </c>
      <c r="H29" s="122" t="s">
        <v>105</v>
      </c>
      <c r="I29" s="108" t="str">
        <f>IF(E29="H","Courts 7&amp;8"," ")</f>
        <v>Courts 7&amp;8</v>
      </c>
      <c r="K29" s="10">
        <f t="shared" si="0"/>
        <v>2</v>
      </c>
    </row>
    <row r="30" spans="1:16" ht="14.25" customHeight="1" x14ac:dyDescent="0.25">
      <c r="A30" s="108">
        <v>12</v>
      </c>
      <c r="B30" s="122" t="s">
        <v>2</v>
      </c>
      <c r="C30" s="123">
        <v>12</v>
      </c>
      <c r="D30" s="109">
        <v>13</v>
      </c>
      <c r="E30" s="108" t="s">
        <v>3</v>
      </c>
      <c r="F30" s="108" t="s">
        <v>64</v>
      </c>
      <c r="G30" s="108" t="s">
        <v>9</v>
      </c>
      <c r="H30" s="122" t="s">
        <v>111</v>
      </c>
      <c r="I30" s="108" t="str">
        <f t="shared" si="2"/>
        <v xml:space="preserve"> </v>
      </c>
      <c r="K30" s="10">
        <f>IF(E30="H",2,0)</f>
        <v>0</v>
      </c>
    </row>
    <row r="31" spans="1:16" ht="14.25" customHeight="1" x14ac:dyDescent="0.25">
      <c r="A31" s="108">
        <v>10</v>
      </c>
      <c r="B31" s="122" t="s">
        <v>2</v>
      </c>
      <c r="C31" s="123">
        <v>4</v>
      </c>
      <c r="D31" s="109">
        <v>10</v>
      </c>
      <c r="E31" s="108" t="s">
        <v>6</v>
      </c>
      <c r="F31" s="108" t="s">
        <v>64</v>
      </c>
      <c r="G31" s="108" t="s">
        <v>9</v>
      </c>
      <c r="H31" s="122" t="s">
        <v>159</v>
      </c>
      <c r="I31" s="108" t="str">
        <f>IF(E31="H","Courts 7&amp;8"," ")</f>
        <v>Courts 7&amp;8</v>
      </c>
      <c r="J31" s="10" t="s">
        <v>153</v>
      </c>
      <c r="K31" s="10">
        <f>IF(E31="H",2,0)</f>
        <v>2</v>
      </c>
    </row>
    <row r="32" spans="1:16" ht="15.75" thickBot="1" x14ac:dyDescent="0.3"/>
    <row r="33" spans="1:16" ht="15.75" thickBot="1" x14ac:dyDescent="0.3">
      <c r="A33" s="30" t="s">
        <v>133</v>
      </c>
      <c r="B33" s="37"/>
      <c r="C33" s="65" t="s">
        <v>160</v>
      </c>
      <c r="D33" s="46" t="s">
        <v>134</v>
      </c>
      <c r="E33" s="11"/>
      <c r="G33" s="11"/>
      <c r="H33" s="10"/>
      <c r="I33" s="11" t="str">
        <f t="shared" ref="I33:I39" si="3">IF(E33="H","Courts 8&amp;9"," ")</f>
        <v xml:space="preserve"> </v>
      </c>
      <c r="K33" s="10">
        <f t="shared" ref="K33:K45" si="4">IF(E33="H",2,0)</f>
        <v>0</v>
      </c>
    </row>
    <row r="34" spans="1:16" ht="14.25" customHeight="1" x14ac:dyDescent="0.25">
      <c r="A34" s="108">
        <v>2</v>
      </c>
      <c r="B34" s="122" t="s">
        <v>35</v>
      </c>
      <c r="C34" s="123">
        <v>23</v>
      </c>
      <c r="D34" s="109">
        <v>10</v>
      </c>
      <c r="E34" s="108" t="s">
        <v>3</v>
      </c>
      <c r="F34" s="108" t="s">
        <v>171</v>
      </c>
      <c r="G34" s="108" t="s">
        <v>9</v>
      </c>
      <c r="H34" s="110" t="s">
        <v>161</v>
      </c>
      <c r="I34" s="108" t="str">
        <f t="shared" si="3"/>
        <v xml:space="preserve"> </v>
      </c>
      <c r="K34" s="10">
        <f t="shared" si="4"/>
        <v>0</v>
      </c>
    </row>
    <row r="35" spans="1:16" ht="14.25" customHeight="1" x14ac:dyDescent="0.25">
      <c r="A35" s="108">
        <v>1</v>
      </c>
      <c r="B35" s="122" t="s">
        <v>37</v>
      </c>
      <c r="C35" s="123">
        <v>7</v>
      </c>
      <c r="D35" s="109">
        <v>10.3</v>
      </c>
      <c r="E35" s="108" t="s">
        <v>6</v>
      </c>
      <c r="F35" s="108" t="s">
        <v>171</v>
      </c>
      <c r="G35" s="108" t="s">
        <v>9</v>
      </c>
      <c r="H35" s="122" t="s">
        <v>102</v>
      </c>
      <c r="I35" s="108" t="str">
        <f t="shared" si="3"/>
        <v>Courts 8&amp;9</v>
      </c>
      <c r="J35" s="10" t="s">
        <v>193</v>
      </c>
      <c r="K35" s="10">
        <f t="shared" si="4"/>
        <v>2</v>
      </c>
    </row>
    <row r="36" spans="1:16" ht="14.25" customHeight="1" x14ac:dyDescent="0.25">
      <c r="A36" s="108">
        <v>11</v>
      </c>
      <c r="B36" s="122" t="s">
        <v>32</v>
      </c>
      <c r="C36" s="123">
        <v>25</v>
      </c>
      <c r="D36" s="109">
        <v>10.3</v>
      </c>
      <c r="E36" s="108" t="s">
        <v>3</v>
      </c>
      <c r="F36" s="108" t="s">
        <v>171</v>
      </c>
      <c r="G36" s="108" t="s">
        <v>9</v>
      </c>
      <c r="H36" s="122" t="s">
        <v>162</v>
      </c>
      <c r="I36" s="108" t="str">
        <f t="shared" si="3"/>
        <v xml:space="preserve"> </v>
      </c>
      <c r="K36" s="10">
        <f t="shared" si="4"/>
        <v>0</v>
      </c>
    </row>
    <row r="37" spans="1:16" ht="14.25" customHeight="1" x14ac:dyDescent="0.25">
      <c r="A37" s="108">
        <v>10</v>
      </c>
      <c r="B37" s="122" t="s">
        <v>37</v>
      </c>
      <c r="C37" s="123">
        <v>22</v>
      </c>
      <c r="D37" s="109">
        <v>11.3</v>
      </c>
      <c r="E37" s="108" t="s">
        <v>6</v>
      </c>
      <c r="F37" s="108" t="s">
        <v>171</v>
      </c>
      <c r="G37" s="108" t="s">
        <v>9</v>
      </c>
      <c r="H37" s="122" t="s">
        <v>56</v>
      </c>
      <c r="I37" s="108" t="str">
        <f t="shared" si="3"/>
        <v>Courts 8&amp;9</v>
      </c>
      <c r="K37" s="10">
        <f t="shared" si="4"/>
        <v>2</v>
      </c>
    </row>
    <row r="38" spans="1:16" ht="14.25" customHeight="1" x14ac:dyDescent="0.25">
      <c r="A38" s="108">
        <v>11</v>
      </c>
      <c r="B38" s="122" t="s">
        <v>37</v>
      </c>
      <c r="C38" s="123">
        <v>12</v>
      </c>
      <c r="D38" s="109">
        <v>12</v>
      </c>
      <c r="E38" s="108" t="s">
        <v>3</v>
      </c>
      <c r="F38" s="108" t="s">
        <v>171</v>
      </c>
      <c r="G38" s="108" t="s">
        <v>9</v>
      </c>
      <c r="H38" s="122" t="s">
        <v>163</v>
      </c>
      <c r="I38" s="108" t="str">
        <f t="shared" si="3"/>
        <v xml:space="preserve"> </v>
      </c>
      <c r="K38" s="10">
        <f t="shared" si="4"/>
        <v>0</v>
      </c>
    </row>
    <row r="39" spans="1:16" ht="14.25" customHeight="1" x14ac:dyDescent="0.25">
      <c r="A39" s="108">
        <v>12</v>
      </c>
      <c r="B39" s="122" t="s">
        <v>35</v>
      </c>
      <c r="C39" s="123">
        <v>1</v>
      </c>
      <c r="D39" s="109">
        <v>11.3</v>
      </c>
      <c r="E39" s="108" t="s">
        <v>6</v>
      </c>
      <c r="F39" s="108" t="s">
        <v>171</v>
      </c>
      <c r="G39" s="108" t="s">
        <v>9</v>
      </c>
      <c r="H39" s="110" t="s">
        <v>164</v>
      </c>
      <c r="I39" s="108" t="str">
        <f t="shared" si="3"/>
        <v>Courts 8&amp;9</v>
      </c>
      <c r="K39" s="10">
        <f t="shared" si="4"/>
        <v>2</v>
      </c>
    </row>
    <row r="40" spans="1:16" ht="14.25" customHeight="1" thickBot="1" x14ac:dyDescent="0.3">
      <c r="A40" s="11"/>
      <c r="C40" s="14"/>
      <c r="D40" s="15"/>
      <c r="E40" s="11"/>
      <c r="G40" s="11"/>
      <c r="H40" s="10"/>
      <c r="I40" s="11"/>
    </row>
    <row r="41" spans="1:16" ht="15.75" thickBot="1" x14ac:dyDescent="0.3">
      <c r="A41" s="30" t="s">
        <v>174</v>
      </c>
      <c r="B41" s="37"/>
      <c r="C41" s="65" t="s">
        <v>165</v>
      </c>
      <c r="D41" s="46" t="s">
        <v>135</v>
      </c>
      <c r="E41" s="11"/>
      <c r="G41" s="11"/>
      <c r="H41" s="10"/>
      <c r="I41" s="11"/>
      <c r="K41" s="10">
        <f t="shared" si="4"/>
        <v>0</v>
      </c>
    </row>
    <row r="42" spans="1:16" ht="14.25" customHeight="1" x14ac:dyDescent="0.25">
      <c r="A42" s="108">
        <v>11</v>
      </c>
      <c r="B42" s="108" t="s">
        <v>187</v>
      </c>
      <c r="C42" s="108">
        <v>19</v>
      </c>
      <c r="D42" s="124">
        <v>10</v>
      </c>
      <c r="E42" s="108" t="s">
        <v>3</v>
      </c>
      <c r="F42" s="108" t="s">
        <v>172</v>
      </c>
      <c r="G42" s="108" t="s">
        <v>9</v>
      </c>
      <c r="H42" s="122" t="s">
        <v>105</v>
      </c>
      <c r="I42" s="108" t="str">
        <f t="shared" ref="I42:I47" si="5">IF(E42="H","Courts 8&amp;9"," ")</f>
        <v xml:space="preserve"> </v>
      </c>
      <c r="K42" s="10">
        <f t="shared" si="4"/>
        <v>0</v>
      </c>
    </row>
    <row r="43" spans="1:16" ht="14.25" customHeight="1" x14ac:dyDescent="0.25">
      <c r="A43" s="108">
        <v>11</v>
      </c>
      <c r="B43" s="108" t="s">
        <v>32</v>
      </c>
      <c r="C43" s="108">
        <v>18</v>
      </c>
      <c r="D43" s="124">
        <v>11</v>
      </c>
      <c r="E43" s="108" t="s">
        <v>6</v>
      </c>
      <c r="F43" s="108" t="s">
        <v>172</v>
      </c>
      <c r="G43" s="108" t="s">
        <v>9</v>
      </c>
      <c r="H43" s="110" t="s">
        <v>166</v>
      </c>
      <c r="I43" s="108" t="str">
        <f t="shared" si="5"/>
        <v>Courts 8&amp;9</v>
      </c>
      <c r="K43" s="10">
        <f t="shared" si="4"/>
        <v>2</v>
      </c>
    </row>
    <row r="44" spans="1:16" x14ac:dyDescent="0.25">
      <c r="A44" s="11"/>
      <c r="B44" s="11"/>
      <c r="C44" s="11"/>
      <c r="D44" s="115"/>
      <c r="E44" s="11" t="s">
        <v>3</v>
      </c>
      <c r="F44" s="11" t="s">
        <v>172</v>
      </c>
      <c r="G44" s="11" t="s">
        <v>9</v>
      </c>
      <c r="H44" s="9" t="s">
        <v>167</v>
      </c>
      <c r="I44" s="11" t="str">
        <f t="shared" si="5"/>
        <v xml:space="preserve"> </v>
      </c>
      <c r="J44" s="10" t="s">
        <v>186</v>
      </c>
      <c r="K44" s="10">
        <f t="shared" si="4"/>
        <v>0</v>
      </c>
    </row>
    <row r="45" spans="1:16" ht="14.25" customHeight="1" x14ac:dyDescent="0.25">
      <c r="A45" s="108">
        <v>12</v>
      </c>
      <c r="B45" s="108" t="s">
        <v>32</v>
      </c>
      <c r="C45" s="108">
        <v>2</v>
      </c>
      <c r="D45" s="124">
        <v>19</v>
      </c>
      <c r="E45" s="108" t="s">
        <v>6</v>
      </c>
      <c r="F45" s="108" t="s">
        <v>172</v>
      </c>
      <c r="G45" s="108" t="s">
        <v>9</v>
      </c>
      <c r="H45" s="122" t="s">
        <v>168</v>
      </c>
      <c r="I45" s="108" t="str">
        <f t="shared" si="5"/>
        <v>Courts 8&amp;9</v>
      </c>
      <c r="K45" s="10">
        <f t="shared" si="4"/>
        <v>2</v>
      </c>
    </row>
    <row r="46" spans="1:16" ht="14.25" customHeight="1" x14ac:dyDescent="0.25">
      <c r="A46" s="108">
        <v>12</v>
      </c>
      <c r="B46" s="108" t="s">
        <v>188</v>
      </c>
      <c r="C46" s="108">
        <v>1</v>
      </c>
      <c r="D46" s="124">
        <v>12</v>
      </c>
      <c r="E46" s="108" t="s">
        <v>3</v>
      </c>
      <c r="F46" s="108" t="s">
        <v>172</v>
      </c>
      <c r="G46" s="108" t="s">
        <v>9</v>
      </c>
      <c r="H46" s="122" t="s">
        <v>169</v>
      </c>
      <c r="I46" s="108" t="str">
        <f t="shared" si="5"/>
        <v xml:space="preserve"> </v>
      </c>
      <c r="K46" s="10">
        <f>IF(E46="H",2,0)</f>
        <v>0</v>
      </c>
      <c r="N46" s="24"/>
      <c r="O46" s="24"/>
      <c r="P46" s="24"/>
    </row>
    <row r="47" spans="1:16" x14ac:dyDescent="0.25">
      <c r="A47" s="108">
        <v>10</v>
      </c>
      <c r="B47" s="122" t="s">
        <v>32</v>
      </c>
      <c r="C47" s="123">
        <v>7</v>
      </c>
      <c r="D47" s="109">
        <v>11</v>
      </c>
      <c r="E47" s="108" t="s">
        <v>6</v>
      </c>
      <c r="F47" s="108" t="s">
        <v>172</v>
      </c>
      <c r="G47" s="108" t="s">
        <v>9</v>
      </c>
      <c r="H47" s="122" t="s">
        <v>170</v>
      </c>
      <c r="I47" s="108" t="str">
        <f t="shared" si="5"/>
        <v>Courts 8&amp;9</v>
      </c>
      <c r="J47" s="10" t="s">
        <v>196</v>
      </c>
      <c r="K47" s="10">
        <f>IF(E47="H",2,0)</f>
        <v>2</v>
      </c>
    </row>
  </sheetData>
  <sortState ref="A28:U33">
    <sortCondition ref="A28:A33"/>
    <sortCondition ref="C28:C33"/>
  </sortState>
  <mergeCells count="1">
    <mergeCell ref="A3:C3"/>
  </mergeCells>
  <phoneticPr fontId="0" type="noConversion"/>
  <hyperlinks>
    <hyperlink ref="D6" r:id="rId1" xr:uid="{00000000-0004-0000-0300-000000000000}"/>
  </hyperlinks>
  <pageMargins left="0.74803149606299213" right="0.74803149606299213" top="0.9055118110236221" bottom="0.98425196850393704" header="0.51181102362204722" footer="0.51181102362204722"/>
  <pageSetup paperSize="9" fitToWidth="2" fitToHeight="2" orientation="landscape" horizontalDpi="4294967293" verticalDpi="4294967293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Master</vt:lpstr>
      <vt:lpstr>AL</vt:lpstr>
      <vt:lpstr>Mens Vets</vt:lpstr>
      <vt:lpstr>Ladies Vets</vt:lpstr>
      <vt:lpstr>AL!Print_Area</vt:lpstr>
      <vt:lpstr>AL!Print_Titles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Tracey Mackey</dc:creator>
  <cp:lastModifiedBy>Manager</cp:lastModifiedBy>
  <cp:lastPrinted>2026-10-14T07:55:41Z</cp:lastPrinted>
  <dcterms:created xsi:type="dcterms:W3CDTF">2005-03-01T22:54:52Z</dcterms:created>
  <dcterms:modified xsi:type="dcterms:W3CDTF">2026-10-14T11:08:36Z</dcterms:modified>
</cp:coreProperties>
</file>