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racey/Documents/Tracey's/Tennis/Fixtures/Fixtures lists/"/>
    </mc:Choice>
  </mc:AlternateContent>
  <xr:revisionPtr revIDLastSave="0" documentId="13_ncr:1_{40273476-654A-EF4A-AB58-DEA9AD740DE4}" xr6:coauthVersionLast="47" xr6:coauthVersionMax="47" xr10:uidLastSave="{00000000-0000-0000-0000-000000000000}"/>
  <bookViews>
    <workbookView xWindow="21700" yWindow="920" windowWidth="20080" windowHeight="23040" xr2:uid="{00000000-000D-0000-FFFF-FFFF00000000}"/>
  </bookViews>
  <sheets>
    <sheet name="MASTER" sheetId="10" r:id="rId1"/>
    <sheet name="AL" sheetId="2" r:id="rId2"/>
    <sheet name="HL3pair" sheetId="3" r:id="rId3"/>
    <sheet name="Hot Rackets" sheetId="8" r:id="rId4"/>
    <sheet name="NL" sheetId="5" r:id="rId5"/>
  </sheets>
  <definedNames>
    <definedName name="HNL_LTA_website_link">NL!#REF!</definedName>
    <definedName name="https___competitions.lta.org.uk_sport_tournament.aspx?id_AF962A2C_6C07_4E08_A919_3DD5F0ACA65E">NL!#REF!</definedName>
    <definedName name="_xlnm.Print_Titles" localSheetId="1">AL!$1:$8</definedName>
    <definedName name="_xlnm.Print_Titles" localSheetId="2">HL3pair!$1:$11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5" l="1"/>
  <c r="I15" i="5"/>
  <c r="I16" i="5"/>
  <c r="I17" i="5"/>
  <c r="I32" i="2"/>
  <c r="L32" i="2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12" i="5"/>
  <c r="K15" i="8"/>
  <c r="K11" i="8"/>
  <c r="K12" i="8"/>
  <c r="K13" i="8"/>
  <c r="K10" i="8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13" i="3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10" i="2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7" i="3"/>
  <c r="I58" i="3"/>
  <c r="I59" i="3"/>
  <c r="I60" i="3"/>
  <c r="I61" i="3"/>
  <c r="I62" i="3"/>
  <c r="I63" i="3"/>
  <c r="I64" i="3"/>
  <c r="I65" i="3"/>
  <c r="I66" i="3"/>
  <c r="L35" i="5" l="1"/>
  <c r="L66" i="2"/>
  <c r="O68" i="3"/>
  <c r="I64" i="2"/>
  <c r="I13" i="5"/>
  <c r="I53" i="2"/>
  <c r="I54" i="2"/>
  <c r="I55" i="2"/>
  <c r="I60" i="2"/>
  <c r="A1" i="5"/>
  <c r="A1" i="8"/>
  <c r="A1" i="3"/>
  <c r="A1" i="2"/>
  <c r="I31" i="2"/>
  <c r="I30" i="2"/>
  <c r="I29" i="2"/>
  <c r="I28" i="2"/>
  <c r="I27" i="2"/>
  <c r="I26" i="2"/>
  <c r="I25" i="2"/>
  <c r="J75" i="3"/>
  <c r="I13" i="3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34" i="2"/>
  <c r="I35" i="2"/>
  <c r="I36" i="2"/>
  <c r="I37" i="2"/>
  <c r="I38" i="2"/>
  <c r="I39" i="2"/>
  <c r="I40" i="2"/>
  <c r="I41" i="2"/>
  <c r="I42" i="2"/>
  <c r="I48" i="2"/>
  <c r="I43" i="2"/>
  <c r="I45" i="2"/>
  <c r="I44" i="2"/>
  <c r="I46" i="2"/>
  <c r="I47" i="2"/>
  <c r="I49" i="2"/>
  <c r="I50" i="2"/>
  <c r="I51" i="2"/>
  <c r="I52" i="2"/>
  <c r="I56" i="2"/>
  <c r="I57" i="2"/>
  <c r="I58" i="2"/>
  <c r="I59" i="2"/>
  <c r="I61" i="2"/>
  <c r="I10" i="2"/>
  <c r="I9" i="8"/>
  <c r="I10" i="8"/>
  <c r="I14" i="8"/>
  <c r="I12" i="8"/>
  <c r="I13" i="8"/>
  <c r="I12" i="5"/>
  <c r="I15" i="8"/>
</calcChain>
</file>

<file path=xl/sharedStrings.xml><?xml version="1.0" encoding="utf-8"?>
<sst xmlns="http://schemas.openxmlformats.org/spreadsheetml/2006/main" count="1351" uniqueCount="214">
  <si>
    <t>APRIL</t>
  </si>
  <si>
    <t>Mon</t>
  </si>
  <si>
    <t>Sat</t>
  </si>
  <si>
    <t>Sun</t>
  </si>
  <si>
    <t>A</t>
  </si>
  <si>
    <t>Ladies 1</t>
  </si>
  <si>
    <t>AL</t>
  </si>
  <si>
    <t>Wed</t>
  </si>
  <si>
    <t>H</t>
  </si>
  <si>
    <t>Mens 2</t>
  </si>
  <si>
    <t>Mens 1</t>
  </si>
  <si>
    <t>MAY</t>
  </si>
  <si>
    <t>Ladies 2</t>
  </si>
  <si>
    <t>Aylesbury 2</t>
  </si>
  <si>
    <t>Tues</t>
  </si>
  <si>
    <t>JUNE</t>
  </si>
  <si>
    <t>JULY</t>
  </si>
  <si>
    <t>AUGUST</t>
  </si>
  <si>
    <t>Mixed 1</t>
  </si>
  <si>
    <t>Halton 1</t>
  </si>
  <si>
    <t>Tring 1</t>
  </si>
  <si>
    <t>Aylesbury 1</t>
  </si>
  <si>
    <t>Month</t>
  </si>
  <si>
    <t>HL</t>
  </si>
  <si>
    <t>Mens 3</t>
  </si>
  <si>
    <t>AYLESBURY LEAGUE FIXTURES</t>
  </si>
  <si>
    <t>HL FIXTURES</t>
  </si>
  <si>
    <t>SEPTEMBER</t>
  </si>
  <si>
    <t>Day</t>
  </si>
  <si>
    <t>Date</t>
  </si>
  <si>
    <t>Time</t>
  </si>
  <si>
    <t>H/A</t>
  </si>
  <si>
    <t>Team</t>
  </si>
  <si>
    <t>Opposition</t>
  </si>
  <si>
    <t>Chesham Bois 1</t>
  </si>
  <si>
    <t>Thame 1</t>
  </si>
  <si>
    <t>Courts</t>
  </si>
  <si>
    <t xml:space="preserve">Ladies 1 </t>
  </si>
  <si>
    <t>Division 1</t>
  </si>
  <si>
    <t xml:space="preserve">Captain </t>
  </si>
  <si>
    <t>Doug Houston</t>
  </si>
  <si>
    <t>New Date</t>
  </si>
  <si>
    <t xml:space="preserve">Mixed Knockout </t>
  </si>
  <si>
    <t>Jenny Webster</t>
  </si>
  <si>
    <t>HR</t>
  </si>
  <si>
    <t>HR = Hot rackets</t>
  </si>
  <si>
    <t>HL = Herts League 3 pair</t>
  </si>
  <si>
    <t>Matt Markwort</t>
  </si>
  <si>
    <t>Thur</t>
  </si>
  <si>
    <t>HR FIXTURES</t>
  </si>
  <si>
    <t>Alice Stoker</t>
  </si>
  <si>
    <t>Play-by date</t>
  </si>
  <si>
    <t>Last play-by date</t>
  </si>
  <si>
    <t>Free weekend dates</t>
  </si>
  <si>
    <t>Free evening dates</t>
  </si>
  <si>
    <t>JUNIORS</t>
  </si>
  <si>
    <t>NOTES</t>
  </si>
  <si>
    <t>Broxbourne 2</t>
  </si>
  <si>
    <t>Chesham Bois 2</t>
  </si>
  <si>
    <t>Division 1B</t>
  </si>
  <si>
    <t>Chesham 1879 2</t>
  </si>
  <si>
    <t>Long Crendon 1</t>
  </si>
  <si>
    <t>Ian Bragg</t>
  </si>
  <si>
    <t>Nicola Gallamore</t>
  </si>
  <si>
    <t>St Albans 2</t>
  </si>
  <si>
    <t>OCTOBER</t>
  </si>
  <si>
    <t>National League</t>
  </si>
  <si>
    <t>Hertfordshire National League - open</t>
  </si>
  <si>
    <t>Dates are fixed but may play before a fixed date if both agree</t>
  </si>
  <si>
    <r>
      <t xml:space="preserve">NB: All communication re matches to be sent to </t>
    </r>
    <r>
      <rPr>
        <b/>
        <sz val="12"/>
        <rFont val="Times New Roman"/>
        <family val="1"/>
      </rPr>
      <t>matchsecretary@bltsrc.co.uk</t>
    </r>
    <r>
      <rPr>
        <sz val="12"/>
        <rFont val="Times New Roman"/>
        <family val="1"/>
      </rPr>
      <t xml:space="preserve"> (Will be directed to Tracey Mackey)</t>
    </r>
  </si>
  <si>
    <t>Dan Jay</t>
  </si>
  <si>
    <t>http://www.hotrackets.co.uk</t>
  </si>
  <si>
    <t>Hot Rackets admin page</t>
  </si>
  <si>
    <t xml:space="preserve">Mens 1 </t>
  </si>
  <si>
    <t>NL</t>
  </si>
  <si>
    <t>HNL</t>
  </si>
  <si>
    <t>CLUB FINALS DAY</t>
  </si>
  <si>
    <t>CLUB OPEN DAY</t>
  </si>
  <si>
    <t>Womens 1</t>
  </si>
  <si>
    <t>Womens 2</t>
  </si>
  <si>
    <t>Chesham 1879 1</t>
  </si>
  <si>
    <t>Leighton Buzzard 1</t>
  </si>
  <si>
    <t>Division 4A</t>
  </si>
  <si>
    <t>Joanne Lloyd-Evans</t>
  </si>
  <si>
    <t>Letchworth 2</t>
  </si>
  <si>
    <t>SEMI FINALS EVENING</t>
  </si>
  <si>
    <t>LTA website</t>
  </si>
  <si>
    <t>HNL Mens 1</t>
  </si>
  <si>
    <t>Mens 4</t>
  </si>
  <si>
    <t>Potential home matches</t>
  </si>
  <si>
    <t>NCL</t>
  </si>
  <si>
    <t>Which excludes using courts on a Sunday mornong</t>
  </si>
  <si>
    <t>Womens 3</t>
  </si>
  <si>
    <t>Vets DO</t>
  </si>
  <si>
    <t>Berkhamsted Doug</t>
  </si>
  <si>
    <t>Lynn Wallis</t>
  </si>
  <si>
    <t>Bobby Mercandino</t>
  </si>
  <si>
    <t>National Open SE</t>
  </si>
  <si>
    <t>?</t>
  </si>
  <si>
    <t>Cts 7,8,9</t>
  </si>
  <si>
    <t xml:space="preserve">Ladies </t>
  </si>
  <si>
    <t>Prestwood 1</t>
  </si>
  <si>
    <t>4 courts</t>
  </si>
  <si>
    <t>Welwyn 1</t>
  </si>
  <si>
    <t>Division 2A</t>
  </si>
  <si>
    <t>Harpenden 4</t>
  </si>
  <si>
    <t>Elliswick 4</t>
  </si>
  <si>
    <t>Leverstock Green 4</t>
  </si>
  <si>
    <t>Letchworth 3</t>
  </si>
  <si>
    <t>When NCL are on Sundays</t>
  </si>
  <si>
    <t>Leverstock Green 3</t>
  </si>
  <si>
    <t>Dates offered for home</t>
  </si>
  <si>
    <t>Courts 8&amp;9</t>
  </si>
  <si>
    <t xml:space="preserve"> </t>
  </si>
  <si>
    <t>Ange Morgans</t>
  </si>
  <si>
    <t>Cts 7,8,9,10</t>
  </si>
  <si>
    <t>HARRIS CUP FINALS</t>
  </si>
  <si>
    <t>LTA main menu - login with own membership details</t>
  </si>
  <si>
    <t>Wendover 1</t>
  </si>
  <si>
    <t>Wendover 3</t>
  </si>
  <si>
    <t>Linslade 1</t>
  </si>
  <si>
    <t>Vets JU</t>
  </si>
  <si>
    <t>Berkhamsted Jul</t>
  </si>
  <si>
    <t>??</t>
  </si>
  <si>
    <t>KO</t>
  </si>
  <si>
    <t>Ladies 3</t>
  </si>
  <si>
    <t>Letchworth 1</t>
  </si>
  <si>
    <t>Codicote 1</t>
  </si>
  <si>
    <t>Group 2</t>
  </si>
  <si>
    <t>KO FINALS</t>
  </si>
  <si>
    <t>Moor Park 1</t>
  </si>
  <si>
    <t>Wheathampstead 1</t>
  </si>
  <si>
    <t>Northaw &amp; Cuffley 2</t>
  </si>
  <si>
    <t>Radlett 1</t>
  </si>
  <si>
    <t>Townsend 3</t>
  </si>
  <si>
    <t>Northaw &amp; Cuffley 1</t>
  </si>
  <si>
    <t>Broxbourne 3</t>
  </si>
  <si>
    <t>Division 4B</t>
  </si>
  <si>
    <t>W Herts &amp; Watford 3</t>
  </si>
  <si>
    <t>Townsend 5</t>
  </si>
  <si>
    <t>AL Captains Guide</t>
  </si>
  <si>
    <t>Moor Park</t>
  </si>
  <si>
    <t>Final position</t>
  </si>
  <si>
    <t>No of players</t>
  </si>
  <si>
    <t>101 players, 43 matches</t>
  </si>
  <si>
    <t>Andrew Ring</t>
  </si>
  <si>
    <t>BERKHAMSTED SUMMER FIXTURES 2026</t>
  </si>
  <si>
    <t>Division 3</t>
  </si>
  <si>
    <t>Vets 1</t>
  </si>
  <si>
    <t>Vets 2</t>
  </si>
  <si>
    <t>Berkhamsted  2</t>
  </si>
  <si>
    <t>Kirsty Hamilton</t>
  </si>
  <si>
    <t>Berkhamsted 1</t>
  </si>
  <si>
    <t>Division 7</t>
  </si>
  <si>
    <t>Aston Park 2</t>
  </si>
  <si>
    <t>Cheddington 3</t>
  </si>
  <si>
    <t>Bierton 2</t>
  </si>
  <si>
    <t>Long Marston 2</t>
  </si>
  <si>
    <t>Bledlow Ridge 1</t>
  </si>
  <si>
    <t>Stewkley 1</t>
  </si>
  <si>
    <t>Aston Park 1</t>
  </si>
  <si>
    <t>Cheddington 1</t>
  </si>
  <si>
    <t>Haddenham 1</t>
  </si>
  <si>
    <t>Link to LTA Competitions Portal</t>
  </si>
  <si>
    <t>Sutton Tennis &amp; Squash 1</t>
  </si>
  <si>
    <t>Dukes Meadows 1</t>
  </si>
  <si>
    <t>David Lloyd Raynes 1</t>
  </si>
  <si>
    <t>Roehampton 1</t>
  </si>
  <si>
    <t>The Queens Clu</t>
  </si>
  <si>
    <t>Gidea Park 1</t>
  </si>
  <si>
    <t>Phil Casserley</t>
  </si>
  <si>
    <t>Courts 11&amp;12</t>
  </si>
  <si>
    <t>Bovingdon &amp; Flaunden 1</t>
  </si>
  <si>
    <t>WAL</t>
  </si>
  <si>
    <t>WAL/WHL = winter matches</t>
  </si>
  <si>
    <t>Elliswick 1</t>
  </si>
  <si>
    <t>Rickmansworth 1</t>
  </si>
  <si>
    <t>Orchard 1</t>
  </si>
  <si>
    <t>Division 1A</t>
  </si>
  <si>
    <t>Caroline Cartwright</t>
  </si>
  <si>
    <t>Michelle Green</t>
  </si>
  <si>
    <t xml:space="preserve">Mens </t>
  </si>
  <si>
    <t>St Albans 1</t>
  </si>
  <si>
    <t>Ladies &gt;40A</t>
  </si>
  <si>
    <t>W. Herts &amp; Watford 1</t>
  </si>
  <si>
    <t>6a, 7-9</t>
  </si>
  <si>
    <t>Confirmed by Andrew</t>
  </si>
  <si>
    <t>Harpenden 2</t>
  </si>
  <si>
    <t>Leverstock Green 1</t>
  </si>
  <si>
    <t>Townsend 1</t>
  </si>
  <si>
    <t>Hoddesdon 1</t>
  </si>
  <si>
    <t>Premier</t>
  </si>
  <si>
    <t>Intermediate</t>
  </si>
  <si>
    <t>Broxbourne 1</t>
  </si>
  <si>
    <t>Barnet 1</t>
  </si>
  <si>
    <t>Moor Park 2</t>
  </si>
  <si>
    <t>Welwyn 2</t>
  </si>
  <si>
    <t>David Lloyd Northwood 1</t>
  </si>
  <si>
    <t>Harpenden 3</t>
  </si>
  <si>
    <t>Division 3B</t>
  </si>
  <si>
    <t>Elliswick 3</t>
  </si>
  <si>
    <t>Salisbury 1</t>
  </si>
  <si>
    <t>Hertford 3</t>
  </si>
  <si>
    <t>Gosling 2</t>
  </si>
  <si>
    <t>Townsend 6</t>
  </si>
  <si>
    <t>Brookmans Park 1</t>
  </si>
  <si>
    <t>Hoddesdon 2</t>
  </si>
  <si>
    <t>Joanne now in touch 15/4</t>
  </si>
  <si>
    <t>They had put 11 online - Joanne advised</t>
  </si>
  <si>
    <t>Courts booked</t>
  </si>
  <si>
    <t>tbc</t>
  </si>
  <si>
    <t>KO Cup FINALS</t>
  </si>
  <si>
    <t>Keep free for tournament</t>
  </si>
  <si>
    <t>NEW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</si>
</sst>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mmmmm\-yy"/>
    <numFmt numFmtId="166" formatCode="[$-809]dd\ mmmm\ yyyy;@"/>
  </numFmts>
  <fonts count="25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10"/>
      <name val="Verdana"/>
      <family val="2"/>
    </font>
    <font>
      <b/>
      <sz val="8"/>
      <name val="Times New Roman"/>
      <family val="1"/>
    </font>
    <font>
      <b/>
      <sz val="10"/>
      <name val="Arial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b/>
      <u/>
      <sz val="8"/>
      <name val="Times New Roman"/>
      <family val="1"/>
    </font>
    <font>
      <sz val="10"/>
      <name val="Arial"/>
      <family val="2"/>
    </font>
    <font>
      <b/>
      <sz val="11"/>
      <name val="Verdana"/>
      <family val="2"/>
    </font>
    <font>
      <sz val="8"/>
      <name val="Arial"/>
      <family val="2"/>
    </font>
    <font>
      <b/>
      <sz val="8"/>
      <color theme="0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/>
      <sz val="12"/>
      <name val="Times New Roman"/>
      <family val="1"/>
    </font>
    <font>
      <b/>
      <sz val="14"/>
      <name val="Verdana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Verdana"/>
      <family val="2"/>
    </font>
    <font>
      <b/>
      <sz val="8"/>
      <color theme="1"/>
      <name val="Times New Roman"/>
      <family val="1"/>
    </font>
    <font>
      <b/>
      <sz val="12"/>
      <name val="Verdana"/>
      <family val="2"/>
    </font>
    <font>
      <b/>
      <sz val="8"/>
      <name val="Arial"/>
      <family val="2"/>
    </font>
    <font>
      <u/>
      <sz val="14"/>
      <color theme="10"/>
      <name val="Arial"/>
      <family val="2"/>
    </font>
    <font>
      <u/>
      <sz val="16"/>
      <color theme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D6A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73FEFF"/>
        <bgColor indexed="64"/>
      </patternFill>
    </fill>
    <fill>
      <patternFill patternType="solid">
        <fgColor rgb="FFF9C1E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9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1" applyFont="1" applyBorder="1" applyAlignment="1"/>
    <xf numFmtId="0" fontId="3" fillId="0" borderId="0" xfId="0" applyFont="1"/>
    <xf numFmtId="165" fontId="3" fillId="0" borderId="0" xfId="0" applyNumberFormat="1" applyFont="1" applyAlignment="1">
      <alignment horizontal="center"/>
    </xf>
    <xf numFmtId="164" fontId="3" fillId="0" borderId="0" xfId="1" applyFont="1" applyFill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164" fontId="6" fillId="0" borderId="1" xfId="1" applyFont="1" applyBorder="1" applyAlignment="1"/>
    <xf numFmtId="0" fontId="6" fillId="0" borderId="1" xfId="0" applyFont="1" applyBorder="1"/>
    <xf numFmtId="0" fontId="7" fillId="0" borderId="0" xfId="0" applyFont="1" applyAlignment="1">
      <alignment horizontal="left" vertical="top"/>
    </xf>
    <xf numFmtId="164" fontId="6" fillId="0" borderId="1" xfId="1" applyFont="1" applyFill="1" applyBorder="1" applyAlignment="1"/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5" fontId="6" fillId="2" borderId="2" xfId="0" applyNumberFormat="1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164" fontId="2" fillId="0" borderId="0" xfId="1" applyFont="1" applyBorder="1" applyAlignment="1">
      <alignment horizontal="center"/>
    </xf>
    <xf numFmtId="165" fontId="6" fillId="3" borderId="5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/>
    <xf numFmtId="164" fontId="3" fillId="3" borderId="7" xfId="1" applyFont="1" applyFill="1" applyBorder="1" applyAlignment="1"/>
    <xf numFmtId="0" fontId="6" fillId="3" borderId="5" xfId="0" applyFont="1" applyFill="1" applyBorder="1" applyAlignment="1">
      <alignment horizontal="center"/>
    </xf>
    <xf numFmtId="0" fontId="6" fillId="3" borderId="7" xfId="0" applyFont="1" applyFill="1" applyBorder="1"/>
    <xf numFmtId="0" fontId="6" fillId="3" borderId="6" xfId="0" applyFont="1" applyFill="1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4" fontId="6" fillId="0" borderId="0" xfId="1" applyFont="1" applyFill="1" applyBorder="1" applyAlignment="1"/>
    <xf numFmtId="0" fontId="6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164" fontId="3" fillId="2" borderId="8" xfId="1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top"/>
    </xf>
    <xf numFmtId="14" fontId="3" fillId="0" borderId="0" xfId="0" applyNumberFormat="1" applyFont="1" applyAlignment="1">
      <alignment horizontal="center"/>
    </xf>
    <xf numFmtId="165" fontId="10" fillId="4" borderId="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14" fontId="3" fillId="0" borderId="0" xfId="0" applyNumberFormat="1" applyFont="1"/>
    <xf numFmtId="164" fontId="8" fillId="0" borderId="0" xfId="1" applyFont="1" applyBorder="1" applyAlignment="1">
      <alignment horizontal="center" vertical="top"/>
    </xf>
    <xf numFmtId="0" fontId="6" fillId="5" borderId="0" xfId="0" applyFont="1" applyFill="1" applyAlignment="1">
      <alignment horizontal="left"/>
    </xf>
    <xf numFmtId="166" fontId="6" fillId="5" borderId="0" xfId="0" applyNumberFormat="1" applyFont="1" applyFill="1"/>
    <xf numFmtId="165" fontId="10" fillId="4" borderId="8" xfId="0" applyNumberFormat="1" applyFont="1" applyFill="1" applyBorder="1" applyAlignment="1">
      <alignment horizontal="left" vertical="center"/>
    </xf>
    <xf numFmtId="0" fontId="10" fillId="4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0" fontId="12" fillId="7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8" fillId="0" borderId="13" xfId="0" applyFont="1" applyBorder="1" applyAlignment="1">
      <alignment horizontal="center" vertical="top"/>
    </xf>
    <xf numFmtId="0" fontId="2" fillId="6" borderId="1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164" fontId="2" fillId="0" borderId="0" xfId="1" applyFont="1" applyBorder="1" applyAlignment="1">
      <alignment horizontal="left"/>
    </xf>
    <xf numFmtId="0" fontId="15" fillId="9" borderId="0" xfId="0" applyFont="1" applyFill="1" applyAlignment="1">
      <alignment vertical="top"/>
    </xf>
    <xf numFmtId="0" fontId="8" fillId="9" borderId="0" xfId="0" applyFont="1" applyFill="1" applyAlignment="1">
      <alignment horizontal="center" vertical="top"/>
    </xf>
    <xf numFmtId="164" fontId="8" fillId="9" borderId="0" xfId="1" applyFont="1" applyFill="1" applyBorder="1" applyAlignment="1">
      <alignment vertical="top"/>
    </xf>
    <xf numFmtId="0" fontId="8" fillId="9" borderId="0" xfId="0" applyFont="1" applyFill="1" applyAlignment="1">
      <alignment vertical="top"/>
    </xf>
    <xf numFmtId="0" fontId="8" fillId="9" borderId="0" xfId="0" applyFont="1" applyFill="1" applyAlignment="1">
      <alignment horizontal="left" vertical="top"/>
    </xf>
    <xf numFmtId="14" fontId="15" fillId="9" borderId="0" xfId="0" applyNumberFormat="1" applyFont="1" applyFill="1" applyAlignment="1">
      <alignment horizontal="left" vertical="top"/>
    </xf>
    <xf numFmtId="0" fontId="4" fillId="10" borderId="14" xfId="0" applyFont="1" applyFill="1" applyBorder="1" applyAlignment="1">
      <alignment horizontal="left"/>
    </xf>
    <xf numFmtId="164" fontId="1" fillId="0" borderId="1" xfId="1" applyFont="1" applyFill="1" applyBorder="1" applyAlignment="1">
      <alignment vertical="center"/>
    </xf>
    <xf numFmtId="0" fontId="13" fillId="0" borderId="0" xfId="40"/>
    <xf numFmtId="0" fontId="18" fillId="0" borderId="0" xfId="0" applyFont="1" applyAlignment="1">
      <alignment vertical="top"/>
    </xf>
    <xf numFmtId="0" fontId="0" fillId="12" borderId="1" xfId="0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40" applyFill="1" applyAlignment="1">
      <alignment horizontal="left" vertical="center"/>
    </xf>
    <xf numFmtId="0" fontId="13" fillId="0" borderId="0" xfId="40" applyFill="1" applyAlignment="1">
      <alignment vertical="center"/>
    </xf>
    <xf numFmtId="0" fontId="13" fillId="0" borderId="0" xfId="40" applyFill="1"/>
    <xf numFmtId="14" fontId="3" fillId="11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3" fillId="14" borderId="0" xfId="0" applyFont="1" applyFill="1" applyAlignment="1">
      <alignment horizontal="center"/>
    </xf>
    <xf numFmtId="0" fontId="1" fillId="0" borderId="0" xfId="0" applyFont="1"/>
    <xf numFmtId="0" fontId="20" fillId="13" borderId="0" xfId="0" applyFont="1" applyFill="1" applyAlignment="1">
      <alignment horizontal="left"/>
    </xf>
    <xf numFmtId="0" fontId="4" fillId="13" borderId="0" xfId="0" applyFont="1" applyFill="1" applyAlignment="1">
      <alignment horizontal="center"/>
    </xf>
    <xf numFmtId="164" fontId="4" fillId="13" borderId="0" xfId="1" applyFont="1" applyFill="1" applyBorder="1" applyAlignment="1">
      <alignment horizontal="center"/>
    </xf>
    <xf numFmtId="0" fontId="4" fillId="13" borderId="0" xfId="0" applyFont="1" applyFill="1" applyAlignment="1">
      <alignment horizontal="left"/>
    </xf>
    <xf numFmtId="0" fontId="19" fillId="0" borderId="0" xfId="0" applyFont="1"/>
    <xf numFmtId="0" fontId="16" fillId="11" borderId="6" xfId="0" applyFont="1" applyFill="1" applyBorder="1" applyAlignment="1">
      <alignment horizontal="center" vertical="center"/>
    </xf>
    <xf numFmtId="0" fontId="16" fillId="11" borderId="6" xfId="0" applyFont="1" applyFill="1" applyBorder="1" applyAlignment="1">
      <alignment horizontal="right" vertical="center"/>
    </xf>
    <xf numFmtId="164" fontId="16" fillId="11" borderId="6" xfId="1" applyFont="1" applyFill="1" applyBorder="1" applyAlignment="1">
      <alignment vertical="center"/>
    </xf>
    <xf numFmtId="0" fontId="16" fillId="11" borderId="7" xfId="0" applyFont="1" applyFill="1" applyBorder="1" applyAlignment="1">
      <alignment horizontal="left"/>
    </xf>
    <xf numFmtId="166" fontId="3" fillId="0" borderId="0" xfId="0" applyNumberFormat="1" applyFont="1" applyAlignment="1">
      <alignment horizontal="center"/>
    </xf>
    <xf numFmtId="0" fontId="21" fillId="16" borderId="0" xfId="0" applyFont="1" applyFill="1" applyAlignment="1">
      <alignment vertical="center"/>
    </xf>
    <xf numFmtId="0" fontId="21" fillId="16" borderId="0" xfId="0" quotePrefix="1" applyFont="1" applyFill="1" applyAlignment="1">
      <alignment vertical="center"/>
    </xf>
    <xf numFmtId="164" fontId="3" fillId="0" borderId="0" xfId="1" applyFont="1" applyFill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165" fontId="6" fillId="0" borderId="5" xfId="0" applyNumberFormat="1" applyFont="1" applyBorder="1" applyAlignment="1">
      <alignment horizontal="left"/>
    </xf>
    <xf numFmtId="0" fontId="3" fillId="0" borderId="6" xfId="0" applyFont="1" applyBorder="1"/>
    <xf numFmtId="0" fontId="6" fillId="0" borderId="6" xfId="0" applyFont="1" applyBorder="1" applyAlignment="1">
      <alignment horizontal="left"/>
    </xf>
    <xf numFmtId="164" fontId="3" fillId="0" borderId="7" xfId="1" applyFont="1" applyFill="1" applyBorder="1" applyAlignment="1"/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3" fillId="14" borderId="0" xfId="0" applyFont="1" applyFill="1" applyAlignment="1">
      <alignment horizontal="right" vertical="top" wrapText="1"/>
    </xf>
    <xf numFmtId="164" fontId="3" fillId="14" borderId="0" xfId="1" applyFont="1" applyFill="1" applyBorder="1" applyAlignment="1">
      <alignment vertical="top" wrapText="1"/>
    </xf>
    <xf numFmtId="0" fontId="3" fillId="14" borderId="0" xfId="0" applyFont="1" applyFill="1" applyAlignment="1">
      <alignment horizontal="center" vertical="top" wrapText="1"/>
    </xf>
    <xf numFmtId="0" fontId="3" fillId="14" borderId="0" xfId="0" applyFont="1" applyFill="1" applyAlignment="1">
      <alignment horizontal="right"/>
    </xf>
    <xf numFmtId="164" fontId="1" fillId="0" borderId="1" xfId="1" applyFont="1" applyFill="1" applyBorder="1" applyAlignment="1">
      <alignment horizontal="center" vertical="center"/>
    </xf>
    <xf numFmtId="16" fontId="3" fillId="0" borderId="0" xfId="0" applyNumberFormat="1" applyFont="1"/>
    <xf numFmtId="0" fontId="11" fillId="0" borderId="0" xfId="0" applyFont="1"/>
    <xf numFmtId="0" fontId="11" fillId="15" borderId="0" xfId="0" applyFont="1" applyFill="1"/>
    <xf numFmtId="0" fontId="12" fillId="7" borderId="0" xfId="0" applyFont="1" applyFill="1" applyAlignment="1">
      <alignment horizontal="left"/>
    </xf>
    <xf numFmtId="0" fontId="4" fillId="7" borderId="0" xfId="0" applyFont="1" applyFill="1" applyAlignment="1">
      <alignment horizontal="center"/>
    </xf>
    <xf numFmtId="0" fontId="4" fillId="7" borderId="0" xfId="0" applyFont="1" applyFill="1" applyAlignment="1">
      <alignment horizontal="left"/>
    </xf>
    <xf numFmtId="0" fontId="6" fillId="18" borderId="6" xfId="0" applyFont="1" applyFill="1" applyBorder="1" applyAlignment="1">
      <alignment horizontal="left"/>
    </xf>
    <xf numFmtId="0" fontId="6" fillId="18" borderId="7" xfId="0" applyFont="1" applyFill="1" applyBorder="1"/>
    <xf numFmtId="0" fontId="6" fillId="18" borderId="6" xfId="0" applyFont="1" applyFill="1" applyBorder="1"/>
    <xf numFmtId="0" fontId="3" fillId="17" borderId="0" xfId="0" applyFont="1" applyFill="1" applyAlignment="1">
      <alignment horizontal="center"/>
    </xf>
    <xf numFmtId="0" fontId="3" fillId="17" borderId="0" xfId="0" applyFont="1" applyFill="1" applyAlignment="1">
      <alignment horizontal="right"/>
    </xf>
    <xf numFmtId="164" fontId="3" fillId="17" borderId="0" xfId="1" applyFont="1" applyFill="1" applyBorder="1" applyAlignment="1"/>
    <xf numFmtId="0" fontId="3" fillId="17" borderId="0" xfId="0" applyFont="1" applyFill="1"/>
    <xf numFmtId="0" fontId="3" fillId="17" borderId="0" xfId="0" applyFont="1" applyFill="1" applyAlignment="1">
      <alignment horizontal="left"/>
    </xf>
    <xf numFmtId="0" fontId="6" fillId="0" borderId="0" xfId="0" applyFont="1" applyAlignment="1">
      <alignment horizontal="center" vertical="top" wrapText="1"/>
    </xf>
    <xf numFmtId="0" fontId="11" fillId="18" borderId="0" xfId="0" applyFont="1" applyFill="1"/>
    <xf numFmtId="0" fontId="2" fillId="18" borderId="0" xfId="0" applyFont="1" applyFill="1"/>
    <xf numFmtId="0" fontId="2" fillId="18" borderId="0" xfId="0" applyFont="1" applyFill="1" applyAlignment="1">
      <alignment horizontal="center"/>
    </xf>
    <xf numFmtId="164" fontId="2" fillId="18" borderId="0" xfId="1" applyFont="1" applyFill="1" applyBorder="1" applyAlignment="1">
      <alignment horizontal="center"/>
    </xf>
    <xf numFmtId="0" fontId="2" fillId="18" borderId="0" xfId="0" applyFont="1" applyFill="1" applyAlignment="1">
      <alignment horizontal="left"/>
    </xf>
    <xf numFmtId="0" fontId="4" fillId="18" borderId="0" xfId="0" applyFont="1" applyFill="1"/>
    <xf numFmtId="0" fontId="4" fillId="18" borderId="0" xfId="0" applyFont="1" applyFill="1" applyAlignment="1">
      <alignment horizontal="center"/>
    </xf>
    <xf numFmtId="164" fontId="4" fillId="18" borderId="0" xfId="1" applyFont="1" applyFill="1" applyBorder="1" applyAlignment="1">
      <alignment horizontal="center"/>
    </xf>
    <xf numFmtId="0" fontId="4" fillId="18" borderId="0" xfId="0" applyFont="1" applyFill="1" applyAlignment="1">
      <alignment horizontal="left"/>
    </xf>
    <xf numFmtId="164" fontId="2" fillId="0" borderId="13" xfId="1" applyFont="1" applyBorder="1" applyAlignment="1">
      <alignment horizontal="left"/>
    </xf>
    <xf numFmtId="164" fontId="2" fillId="0" borderId="15" xfId="1" applyFont="1" applyFill="1" applyBorder="1" applyAlignment="1">
      <alignment horizontal="left"/>
    </xf>
    <xf numFmtId="0" fontId="23" fillId="11" borderId="16" xfId="40" applyFont="1" applyFill="1" applyBorder="1" applyAlignment="1">
      <alignment horizontal="center"/>
    </xf>
    <xf numFmtId="0" fontId="13" fillId="11" borderId="5" xfId="40" applyFill="1" applyBorder="1"/>
    <xf numFmtId="0" fontId="2" fillId="0" borderId="11" xfId="0" applyFont="1" applyBorder="1" applyAlignment="1">
      <alignment horizontal="left" vertical="top"/>
    </xf>
    <xf numFmtId="0" fontId="22" fillId="18" borderId="0" xfId="0" applyFont="1" applyFill="1"/>
    <xf numFmtId="0" fontId="4" fillId="6" borderId="0" xfId="0" applyFont="1" applyFill="1"/>
    <xf numFmtId="0" fontId="4" fillId="6" borderId="0" xfId="0" applyFont="1" applyFill="1" applyAlignment="1">
      <alignment horizontal="center"/>
    </xf>
    <xf numFmtId="0" fontId="11" fillId="6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164" fontId="2" fillId="6" borderId="0" xfId="1" applyFont="1" applyFill="1" applyBorder="1" applyAlignment="1">
      <alignment horizontal="center"/>
    </xf>
    <xf numFmtId="0" fontId="2" fillId="6" borderId="0" xfId="0" applyFont="1" applyFill="1" applyAlignment="1">
      <alignment horizontal="left"/>
    </xf>
    <xf numFmtId="0" fontId="22" fillId="6" borderId="0" xfId="0" applyFont="1" applyFill="1"/>
    <xf numFmtId="164" fontId="4" fillId="6" borderId="0" xfId="1" applyFont="1" applyFill="1" applyBorder="1" applyAlignment="1">
      <alignment horizontal="center"/>
    </xf>
    <xf numFmtId="0" fontId="4" fillId="6" borderId="0" xfId="0" applyFont="1" applyFill="1" applyAlignment="1">
      <alignment horizontal="left"/>
    </xf>
    <xf numFmtId="164" fontId="2" fillId="6" borderId="0" xfId="1" applyFont="1" applyFill="1" applyBorder="1" applyAlignment="1"/>
    <xf numFmtId="0" fontId="3" fillId="0" borderId="0" xfId="0" quotePrefix="1" applyFont="1"/>
    <xf numFmtId="164" fontId="3" fillId="14" borderId="0" xfId="1" applyFont="1" applyFill="1" applyBorder="1" applyAlignment="1"/>
    <xf numFmtId="0" fontId="3" fillId="14" borderId="0" xfId="0" applyFont="1" applyFill="1"/>
    <xf numFmtId="0" fontId="3" fillId="14" borderId="0" xfId="0" applyFont="1" applyFill="1" applyAlignment="1">
      <alignment horizontal="left"/>
    </xf>
    <xf numFmtId="0" fontId="24" fillId="16" borderId="0" xfId="40" applyFont="1" applyFill="1" applyAlignment="1">
      <alignment vertical="center"/>
    </xf>
    <xf numFmtId="0" fontId="3" fillId="19" borderId="0" xfId="0" applyFont="1" applyFill="1" applyAlignment="1">
      <alignment horizontal="center"/>
    </xf>
    <xf numFmtId="0" fontId="3" fillId="19" borderId="0" xfId="0" applyFont="1" applyFill="1" applyAlignment="1">
      <alignment horizontal="right"/>
    </xf>
    <xf numFmtId="164" fontId="3" fillId="19" borderId="0" xfId="1" applyFont="1" applyFill="1" applyBorder="1" applyAlignment="1"/>
    <xf numFmtId="0" fontId="3" fillId="19" borderId="0" xfId="0" applyFont="1" applyFill="1"/>
    <xf numFmtId="0" fontId="3" fillId="19" borderId="0" xfId="0" applyFont="1" applyFill="1" applyAlignment="1">
      <alignment horizontal="left"/>
    </xf>
    <xf numFmtId="0" fontId="11" fillId="12" borderId="0" xfId="0" applyFont="1" applyFill="1"/>
    <xf numFmtId="0" fontId="2" fillId="12" borderId="0" xfId="0" applyFont="1" applyFill="1"/>
    <xf numFmtId="0" fontId="2" fillId="12" borderId="0" xfId="0" applyFont="1" applyFill="1" applyAlignment="1">
      <alignment horizontal="center"/>
    </xf>
    <xf numFmtId="164" fontId="2" fillId="12" borderId="0" xfId="1" applyFont="1" applyFill="1" applyBorder="1" applyAlignment="1">
      <alignment horizontal="center"/>
    </xf>
    <xf numFmtId="0" fontId="2" fillId="12" borderId="0" xfId="0" applyFont="1" applyFill="1" applyAlignment="1">
      <alignment horizontal="left"/>
    </xf>
    <xf numFmtId="0" fontId="22" fillId="12" borderId="0" xfId="0" applyFont="1" applyFill="1"/>
    <xf numFmtId="0" fontId="4" fillId="12" borderId="0" xfId="0" applyFont="1" applyFill="1"/>
    <xf numFmtId="0" fontId="4" fillId="12" borderId="0" xfId="0" applyFont="1" applyFill="1" applyAlignment="1">
      <alignment horizontal="center"/>
    </xf>
    <xf numFmtId="164" fontId="4" fillId="12" borderId="0" xfId="1" applyFont="1" applyFill="1" applyBorder="1" applyAlignment="1">
      <alignment horizontal="center"/>
    </xf>
    <xf numFmtId="0" fontId="4" fillId="12" borderId="0" xfId="0" applyFont="1" applyFill="1" applyAlignment="1">
      <alignment horizontal="left"/>
    </xf>
    <xf numFmtId="0" fontId="11" fillId="20" borderId="0" xfId="0" applyFont="1" applyFill="1"/>
    <xf numFmtId="0" fontId="2" fillId="20" borderId="0" xfId="0" applyFont="1" applyFill="1"/>
    <xf numFmtId="0" fontId="2" fillId="20" borderId="0" xfId="0" applyFont="1" applyFill="1" applyAlignment="1">
      <alignment horizontal="center"/>
    </xf>
    <xf numFmtId="164" fontId="2" fillId="20" borderId="0" xfId="1" applyFont="1" applyFill="1" applyBorder="1" applyAlignment="1">
      <alignment horizontal="center"/>
    </xf>
    <xf numFmtId="0" fontId="2" fillId="20" borderId="0" xfId="0" applyFont="1" applyFill="1" applyAlignment="1">
      <alignment horizontal="left"/>
    </xf>
    <xf numFmtId="0" fontId="22" fillId="20" borderId="0" xfId="0" applyFont="1" applyFill="1"/>
    <xf numFmtId="0" fontId="4" fillId="20" borderId="0" xfId="0" applyFont="1" applyFill="1"/>
    <xf numFmtId="0" fontId="4" fillId="20" borderId="0" xfId="0" applyFont="1" applyFill="1" applyAlignment="1">
      <alignment horizontal="center"/>
    </xf>
    <xf numFmtId="164" fontId="4" fillId="20" borderId="0" xfId="1" applyFont="1" applyFill="1" applyBorder="1" applyAlignment="1">
      <alignment horizontal="center"/>
    </xf>
    <xf numFmtId="0" fontId="4" fillId="20" borderId="0" xfId="0" applyFont="1" applyFill="1" applyAlignment="1">
      <alignment horizontal="left"/>
    </xf>
    <xf numFmtId="0" fontId="2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14" borderId="0" xfId="0" applyFont="1" applyFill="1" applyAlignment="1">
      <alignment horizontal="center" vertical="top" wrapText="1"/>
    </xf>
    <xf numFmtId="0" fontId="11" fillId="14" borderId="0" xfId="0" applyFont="1" applyFill="1"/>
    <xf numFmtId="0" fontId="2" fillId="14" borderId="0" xfId="0" applyFont="1" applyFill="1"/>
    <xf numFmtId="0" fontId="2" fillId="14" borderId="0" xfId="0" applyFont="1" applyFill="1" applyAlignment="1">
      <alignment horizontal="center"/>
    </xf>
    <xf numFmtId="164" fontId="2" fillId="14" borderId="0" xfId="1" applyFont="1" applyFill="1" applyBorder="1" applyAlignment="1">
      <alignment horizontal="center"/>
    </xf>
    <xf numFmtId="0" fontId="2" fillId="14" borderId="0" xfId="0" applyFont="1" applyFill="1" applyAlignment="1">
      <alignment horizontal="left"/>
    </xf>
    <xf numFmtId="0" fontId="22" fillId="14" borderId="0" xfId="0" applyFont="1" applyFill="1"/>
    <xf numFmtId="0" fontId="4" fillId="14" borderId="0" xfId="0" applyFont="1" applyFill="1"/>
    <xf numFmtId="0" fontId="4" fillId="14" borderId="0" xfId="0" applyFont="1" applyFill="1" applyAlignment="1">
      <alignment horizontal="center"/>
    </xf>
    <xf numFmtId="164" fontId="4" fillId="14" borderId="0" xfId="1" applyFont="1" applyFill="1" applyBorder="1" applyAlignment="1">
      <alignment horizontal="center"/>
    </xf>
    <xf numFmtId="0" fontId="4" fillId="14" borderId="0" xfId="0" applyFont="1" applyFill="1" applyAlignment="1">
      <alignment horizontal="left"/>
    </xf>
    <xf numFmtId="0" fontId="11" fillId="21" borderId="0" xfId="0" applyFont="1" applyFill="1"/>
    <xf numFmtId="0" fontId="2" fillId="21" borderId="0" xfId="0" applyFont="1" applyFill="1"/>
    <xf numFmtId="0" fontId="2" fillId="21" borderId="0" xfId="0" applyFont="1" applyFill="1" applyAlignment="1">
      <alignment horizontal="center"/>
    </xf>
    <xf numFmtId="164" fontId="2" fillId="21" borderId="0" xfId="1" applyFont="1" applyFill="1" applyBorder="1" applyAlignment="1">
      <alignment horizontal="center"/>
    </xf>
    <xf numFmtId="0" fontId="2" fillId="21" borderId="0" xfId="0" applyFont="1" applyFill="1" applyAlignment="1">
      <alignment horizontal="left"/>
    </xf>
    <xf numFmtId="0" fontId="22" fillId="11" borderId="0" xfId="0" applyFont="1" applyFill="1"/>
    <xf numFmtId="0" fontId="4" fillId="11" borderId="0" xfId="0" applyFont="1" applyFill="1"/>
    <xf numFmtId="0" fontId="4" fillId="11" borderId="0" xfId="0" applyFont="1" applyFill="1" applyAlignment="1">
      <alignment horizontal="center"/>
    </xf>
    <xf numFmtId="164" fontId="4" fillId="11" borderId="0" xfId="1" applyFont="1" applyFill="1" applyBorder="1" applyAlignment="1">
      <alignment horizontal="center"/>
    </xf>
    <xf numFmtId="0" fontId="4" fillId="11" borderId="0" xfId="0" applyFont="1" applyFill="1" applyAlignment="1">
      <alignment horizontal="left"/>
    </xf>
    <xf numFmtId="0" fontId="22" fillId="22" borderId="0" xfId="0" applyFont="1" applyFill="1"/>
    <xf numFmtId="0" fontId="4" fillId="22" borderId="0" xfId="0" applyFont="1" applyFill="1"/>
    <xf numFmtId="0" fontId="4" fillId="22" borderId="0" xfId="0" applyFont="1" applyFill="1" applyAlignment="1">
      <alignment horizontal="center"/>
    </xf>
    <xf numFmtId="164" fontId="4" fillId="22" borderId="0" xfId="1" applyFont="1" applyFill="1" applyBorder="1" applyAlignment="1">
      <alignment horizontal="center"/>
    </xf>
    <xf numFmtId="0" fontId="4" fillId="22" borderId="0" xfId="0" applyFont="1" applyFill="1" applyAlignment="1">
      <alignment horizontal="left"/>
    </xf>
    <xf numFmtId="0" fontId="22" fillId="23" borderId="0" xfId="0" applyFont="1" applyFill="1"/>
    <xf numFmtId="0" fontId="4" fillId="23" borderId="0" xfId="0" applyFont="1" applyFill="1"/>
    <xf numFmtId="0" fontId="4" fillId="23" borderId="0" xfId="0" applyFont="1" applyFill="1" applyAlignment="1">
      <alignment horizontal="center"/>
    </xf>
    <xf numFmtId="164" fontId="4" fillId="23" borderId="0" xfId="1" applyFont="1" applyFill="1" applyBorder="1" applyAlignment="1">
      <alignment horizontal="center"/>
    </xf>
    <xf numFmtId="0" fontId="4" fillId="23" borderId="0" xfId="0" applyFont="1" applyFill="1" applyAlignment="1">
      <alignment horizontal="left"/>
    </xf>
    <xf numFmtId="0" fontId="2" fillId="24" borderId="0" xfId="0" applyFont="1" applyFill="1" applyAlignment="1">
      <alignment horizontal="left"/>
    </xf>
  </cellXfs>
  <cellStyles count="79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3FEFF"/>
      <color rgb="FFF9C1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clubspark.lta.org.uk/ADTL/CaptainsGuide" TargetMode="External"/><Relationship Id="rId1" Type="http://schemas.openxmlformats.org/officeDocument/2006/relationships/hyperlink" Target="https://competitions.lta.org.uk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ompetitions.lta.org.uk/league/8f75b0f4-7228-4425-82ad-7a702f5977ed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hotrackets.co.uk/admin" TargetMode="External"/><Relationship Id="rId1" Type="http://schemas.openxmlformats.org/officeDocument/2006/relationships/hyperlink" Target="http://www.hotrackets.co.uk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competitions.lta.org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2B072-9C5A-C945-8CA1-F3F345DF6663}">
  <sheetPr>
    <tabColor rgb="FFFFFF00"/>
  </sheetPr>
  <dimension ref="A1:M274"/>
  <sheetViews>
    <sheetView tabSelected="1" zoomScale="125" zoomScaleNormal="125" workbookViewId="0">
      <selection activeCell="K33" sqref="K33"/>
    </sheetView>
  </sheetViews>
  <sheetFormatPr baseColWidth="10" defaultRowHeight="13" x14ac:dyDescent="0.15"/>
  <cols>
    <col min="1" max="1" width="2.5" style="122" bestFit="1" customWidth="1"/>
    <col min="2" max="2" width="5.33203125" style="1" bestFit="1" customWidth="1"/>
    <col min="3" max="3" width="3.6640625" style="2" bestFit="1" customWidth="1"/>
    <col min="4" max="4" width="6" style="24" customWidth="1"/>
    <col min="5" max="5" width="2.33203125" style="2" bestFit="1" customWidth="1"/>
    <col min="6" max="6" width="7.83203125" style="2" customWidth="1"/>
    <col min="7" max="7" width="3.83203125" style="2" customWidth="1"/>
    <col min="8" max="8" width="17" style="51" bestFit="1" customWidth="1"/>
    <col min="9" max="9" width="10.83203125" style="51"/>
    <col min="10" max="10" width="1.1640625" style="1" customWidth="1"/>
    <col min="11" max="11" width="22.1640625" style="51" customWidth="1"/>
    <col min="12" max="12" width="32.6640625" style="2" bestFit="1" customWidth="1"/>
    <col min="13" max="13" width="13.83203125" style="24" customWidth="1"/>
  </cols>
  <sheetData>
    <row r="1" spans="1:13" ht="16" x14ac:dyDescent="0.15">
      <c r="B1" s="71" t="s">
        <v>146</v>
      </c>
      <c r="C1" s="72"/>
      <c r="D1" s="73"/>
      <c r="E1" s="72"/>
      <c r="F1" s="74"/>
      <c r="G1" s="74"/>
      <c r="H1" s="75"/>
      <c r="I1" s="76">
        <v>46133</v>
      </c>
      <c r="J1" s="48"/>
      <c r="K1" s="52"/>
      <c r="L1" s="48"/>
      <c r="M1" s="48"/>
    </row>
    <row r="2" spans="1:13" x14ac:dyDescent="0.15">
      <c r="B2" s="48"/>
      <c r="C2" s="33"/>
      <c r="D2" s="54"/>
      <c r="E2" s="33"/>
      <c r="F2" s="33"/>
      <c r="G2" s="33"/>
      <c r="H2" s="52"/>
      <c r="I2" s="52"/>
      <c r="J2" s="33"/>
      <c r="K2" s="52"/>
    </row>
    <row r="3" spans="1:13" ht="16" x14ac:dyDescent="0.15">
      <c r="B3" s="80" t="s">
        <v>69</v>
      </c>
      <c r="C3" s="33"/>
      <c r="D3" s="54"/>
      <c r="E3" s="33"/>
      <c r="F3" s="33"/>
      <c r="G3" s="33"/>
      <c r="H3" s="52"/>
      <c r="I3" s="52"/>
      <c r="J3" s="33"/>
      <c r="K3" s="52"/>
      <c r="M3" s="70"/>
    </row>
    <row r="4" spans="1:13" x14ac:dyDescent="0.15">
      <c r="B4" s="48"/>
      <c r="C4" s="33"/>
      <c r="D4" s="54"/>
      <c r="E4" s="33"/>
      <c r="F4" s="33"/>
      <c r="G4" s="33"/>
      <c r="H4" s="52"/>
      <c r="I4" s="52"/>
      <c r="J4" s="33"/>
      <c r="K4" s="1"/>
      <c r="L4" s="1"/>
      <c r="M4" s="70"/>
    </row>
    <row r="5" spans="1:13" ht="14" thickBot="1" x14ac:dyDescent="0.2">
      <c r="B5" s="79"/>
      <c r="C5" s="33"/>
      <c r="D5" s="54"/>
      <c r="E5" s="33"/>
      <c r="F5" s="33"/>
      <c r="G5" s="33"/>
      <c r="H5" s="52"/>
      <c r="I5" s="52"/>
      <c r="J5" s="33"/>
      <c r="K5" s="52"/>
      <c r="M5" s="70"/>
    </row>
    <row r="6" spans="1:13" x14ac:dyDescent="0.15">
      <c r="B6" s="48"/>
      <c r="C6" s="33"/>
      <c r="D6" s="54"/>
      <c r="E6" s="33"/>
      <c r="F6" s="33"/>
      <c r="G6" s="33"/>
      <c r="H6" s="52"/>
      <c r="I6" s="52"/>
      <c r="J6" s="33"/>
      <c r="K6" s="65" t="s">
        <v>45</v>
      </c>
      <c r="L6" s="149" t="s">
        <v>174</v>
      </c>
    </row>
    <row r="7" spans="1:13" x14ac:dyDescent="0.15">
      <c r="B7" s="48"/>
      <c r="C7" s="33"/>
      <c r="D7" s="54"/>
      <c r="E7" s="33"/>
      <c r="F7" s="33"/>
      <c r="G7" s="33"/>
      <c r="H7" s="52"/>
      <c r="I7" s="52"/>
      <c r="J7" s="33"/>
      <c r="K7" s="66" t="s">
        <v>46</v>
      </c>
      <c r="L7" s="67"/>
    </row>
    <row r="8" spans="1:13" x14ac:dyDescent="0.15">
      <c r="B8" s="48"/>
      <c r="C8" s="33"/>
      <c r="D8" s="54"/>
      <c r="E8" s="33"/>
      <c r="F8" s="33"/>
      <c r="G8" s="33"/>
      <c r="H8" s="52"/>
      <c r="I8" s="52"/>
      <c r="J8" s="33"/>
      <c r="K8" s="69"/>
      <c r="L8" s="145" t="s">
        <v>53</v>
      </c>
      <c r="M8" s="70"/>
    </row>
    <row r="9" spans="1:13" ht="14" thickBot="1" x14ac:dyDescent="0.2">
      <c r="B9" s="48"/>
      <c r="C9" s="33"/>
      <c r="D9" s="54"/>
      <c r="E9" s="33"/>
      <c r="F9" s="33"/>
      <c r="G9" s="33"/>
      <c r="H9" s="52"/>
      <c r="I9" s="52"/>
      <c r="J9" s="33"/>
      <c r="K9" s="77"/>
      <c r="L9" s="146" t="s">
        <v>54</v>
      </c>
      <c r="M9" s="70"/>
    </row>
    <row r="10" spans="1:13" x14ac:dyDescent="0.15">
      <c r="B10" s="48"/>
      <c r="C10" s="33"/>
      <c r="D10" s="54"/>
      <c r="E10" s="33"/>
      <c r="F10" s="33"/>
      <c r="G10" s="33"/>
      <c r="H10" s="52"/>
      <c r="I10" s="52"/>
      <c r="J10" s="33"/>
      <c r="K10" s="52"/>
      <c r="M10" s="70"/>
    </row>
    <row r="11" spans="1:13" x14ac:dyDescent="0.15">
      <c r="B11" s="48"/>
      <c r="C11" s="33"/>
      <c r="D11" s="54"/>
      <c r="E11" s="33"/>
      <c r="F11" s="33"/>
      <c r="G11" s="33"/>
      <c r="H11" s="52"/>
      <c r="I11" s="52"/>
      <c r="J11" s="33"/>
      <c r="K11" s="68" t="s">
        <v>56</v>
      </c>
      <c r="L11" s="64" t="s">
        <v>55</v>
      </c>
      <c r="M11" s="70"/>
    </row>
    <row r="13" spans="1:13" x14ac:dyDescent="0.15">
      <c r="A13" s="150">
        <v>3</v>
      </c>
      <c r="B13" s="141" t="s">
        <v>3</v>
      </c>
      <c r="C13" s="142">
        <v>22</v>
      </c>
      <c r="D13" s="143">
        <v>12</v>
      </c>
      <c r="E13" s="142" t="s">
        <v>8</v>
      </c>
      <c r="F13" s="142" t="s">
        <v>73</v>
      </c>
      <c r="G13" s="142" t="s">
        <v>74</v>
      </c>
      <c r="H13" s="144" t="s">
        <v>164</v>
      </c>
      <c r="I13" s="144" t="s">
        <v>115</v>
      </c>
      <c r="J13" s="23"/>
      <c r="L13" s="1"/>
      <c r="M13" s="1"/>
    </row>
    <row r="14" spans="1:13" x14ac:dyDescent="0.15">
      <c r="A14" s="122">
        <v>4</v>
      </c>
      <c r="B14" s="63" t="s">
        <v>0</v>
      </c>
      <c r="C14" s="61"/>
      <c r="D14" s="61"/>
      <c r="E14" s="61"/>
      <c r="F14" s="61"/>
      <c r="G14" s="61"/>
      <c r="H14" s="61"/>
      <c r="I14" s="62"/>
      <c r="J14" s="23"/>
      <c r="L14" s="1"/>
    </row>
    <row r="15" spans="1:13" x14ac:dyDescent="0.15">
      <c r="A15" s="150">
        <v>4</v>
      </c>
      <c r="B15" s="141" t="s">
        <v>3</v>
      </c>
      <c r="C15" s="142">
        <v>12</v>
      </c>
      <c r="D15" s="143">
        <v>12</v>
      </c>
      <c r="E15" s="142" t="s">
        <v>8</v>
      </c>
      <c r="F15" s="142" t="s">
        <v>10</v>
      </c>
      <c r="G15" s="142" t="s">
        <v>74</v>
      </c>
      <c r="H15" s="144" t="s">
        <v>165</v>
      </c>
      <c r="I15" s="144" t="s">
        <v>115</v>
      </c>
      <c r="J15" s="23"/>
      <c r="L15" s="1"/>
      <c r="M15" s="1"/>
    </row>
    <row r="16" spans="1:13" x14ac:dyDescent="0.15">
      <c r="A16" s="187">
        <v>4</v>
      </c>
      <c r="B16" s="188" t="s">
        <v>3</v>
      </c>
      <c r="C16" s="189">
        <v>19</v>
      </c>
      <c r="D16" s="190">
        <v>10</v>
      </c>
      <c r="E16" s="189" t="s">
        <v>8</v>
      </c>
      <c r="F16" s="189" t="s">
        <v>181</v>
      </c>
      <c r="G16" s="189" t="s">
        <v>75</v>
      </c>
      <c r="H16" s="191" t="s">
        <v>103</v>
      </c>
      <c r="I16" s="191" t="s">
        <v>185</v>
      </c>
      <c r="J16" s="23"/>
    </row>
    <row r="17" spans="1:13" x14ac:dyDescent="0.15">
      <c r="A17" s="153">
        <v>4</v>
      </c>
      <c r="B17" s="154" t="s">
        <v>3</v>
      </c>
      <c r="C17" s="155">
        <v>19</v>
      </c>
      <c r="D17" s="156">
        <v>10.3</v>
      </c>
      <c r="E17" s="155" t="s">
        <v>4</v>
      </c>
      <c r="F17" s="155" t="s">
        <v>12</v>
      </c>
      <c r="G17" s="155" t="s">
        <v>173</v>
      </c>
      <c r="H17" s="157" t="s">
        <v>172</v>
      </c>
      <c r="I17" s="157" t="s">
        <v>113</v>
      </c>
      <c r="J17" s="23"/>
      <c r="L17" s="1"/>
      <c r="M17" s="1"/>
    </row>
    <row r="18" spans="1:13" x14ac:dyDescent="0.15">
      <c r="A18" s="158">
        <v>4</v>
      </c>
      <c r="B18" s="151" t="s">
        <v>3</v>
      </c>
      <c r="C18" s="152">
        <v>19</v>
      </c>
      <c r="D18" s="159">
        <v>13</v>
      </c>
      <c r="E18" s="152" t="s">
        <v>8</v>
      </c>
      <c r="F18" s="152" t="s">
        <v>125</v>
      </c>
      <c r="G18" s="152" t="s">
        <v>173</v>
      </c>
      <c r="H18" s="160" t="s">
        <v>120</v>
      </c>
      <c r="I18" s="160" t="s">
        <v>171</v>
      </c>
      <c r="J18" s="23"/>
      <c r="L18" s="1"/>
      <c r="M18" s="1"/>
    </row>
    <row r="19" spans="1:13" x14ac:dyDescent="0.15">
      <c r="A19" s="154">
        <v>4</v>
      </c>
      <c r="B19" s="154" t="s">
        <v>3</v>
      </c>
      <c r="C19" s="155">
        <v>19</v>
      </c>
      <c r="D19" s="161">
        <v>13</v>
      </c>
      <c r="E19" s="155" t="s">
        <v>4</v>
      </c>
      <c r="F19" s="155" t="s">
        <v>183</v>
      </c>
      <c r="G19" s="155" t="s">
        <v>23</v>
      </c>
      <c r="H19" s="154" t="s">
        <v>184</v>
      </c>
      <c r="I19" s="155" t="s">
        <v>113</v>
      </c>
      <c r="J19" s="23"/>
      <c r="K19" s="1"/>
      <c r="L19" s="1"/>
      <c r="M19" s="1"/>
    </row>
    <row r="20" spans="1:13" x14ac:dyDescent="0.15">
      <c r="A20" s="192">
        <v>4</v>
      </c>
      <c r="B20" s="193" t="s">
        <v>7</v>
      </c>
      <c r="C20" s="194">
        <v>22</v>
      </c>
      <c r="D20" s="195">
        <v>19</v>
      </c>
      <c r="E20" s="194" t="s">
        <v>8</v>
      </c>
      <c r="F20" s="194" t="s">
        <v>79</v>
      </c>
      <c r="G20" s="194" t="s">
        <v>6</v>
      </c>
      <c r="H20" s="196" t="s">
        <v>152</v>
      </c>
      <c r="I20" s="196" t="s">
        <v>112</v>
      </c>
      <c r="J20" s="23"/>
      <c r="L20" s="1"/>
      <c r="M20" s="1"/>
    </row>
    <row r="21" spans="1:13" x14ac:dyDescent="0.15">
      <c r="A21" s="122">
        <v>4</v>
      </c>
      <c r="B21" s="1" t="s">
        <v>7</v>
      </c>
      <c r="C21" s="2">
        <v>22</v>
      </c>
      <c r="D21" s="24">
        <v>19</v>
      </c>
      <c r="E21" s="2" t="s">
        <v>4</v>
      </c>
      <c r="F21" s="2" t="s">
        <v>78</v>
      </c>
      <c r="G21" s="2" t="s">
        <v>6</v>
      </c>
      <c r="H21" s="51" t="s">
        <v>150</v>
      </c>
      <c r="I21" s="51" t="s">
        <v>113</v>
      </c>
      <c r="J21" s="23"/>
      <c r="L21" s="1"/>
      <c r="M21" s="1"/>
    </row>
    <row r="22" spans="1:13" x14ac:dyDescent="0.15">
      <c r="A22" s="192">
        <v>4</v>
      </c>
      <c r="B22" s="193" t="s">
        <v>48</v>
      </c>
      <c r="C22" s="194">
        <v>23</v>
      </c>
      <c r="D22" s="195">
        <v>19</v>
      </c>
      <c r="E22" s="194" t="s">
        <v>8</v>
      </c>
      <c r="F22" s="194" t="s">
        <v>149</v>
      </c>
      <c r="G22" s="194" t="s">
        <v>6</v>
      </c>
      <c r="H22" s="196" t="s">
        <v>94</v>
      </c>
      <c r="I22" s="196" t="s">
        <v>112</v>
      </c>
      <c r="J22" s="23"/>
      <c r="L22" s="1"/>
      <c r="M22" s="1"/>
    </row>
    <row r="23" spans="1:13" x14ac:dyDescent="0.15">
      <c r="A23" s="122">
        <v>4</v>
      </c>
      <c r="B23" s="1" t="s">
        <v>48</v>
      </c>
      <c r="C23" s="2">
        <v>23</v>
      </c>
      <c r="D23" s="24">
        <v>19</v>
      </c>
      <c r="E23" s="2" t="s">
        <v>4</v>
      </c>
      <c r="F23" s="2" t="s">
        <v>148</v>
      </c>
      <c r="G23" s="2" t="s">
        <v>6</v>
      </c>
      <c r="H23" s="51" t="s">
        <v>122</v>
      </c>
      <c r="I23" s="51" t="s">
        <v>113</v>
      </c>
      <c r="J23" s="23"/>
      <c r="L23" s="1"/>
      <c r="M23" s="1"/>
    </row>
    <row r="24" spans="1:13" x14ac:dyDescent="0.15">
      <c r="A24" s="150">
        <v>4</v>
      </c>
      <c r="B24" s="141" t="s">
        <v>3</v>
      </c>
      <c r="C24" s="142">
        <v>26</v>
      </c>
      <c r="D24" s="143">
        <v>12</v>
      </c>
      <c r="E24" s="142" t="s">
        <v>8</v>
      </c>
      <c r="F24" s="142" t="s">
        <v>10</v>
      </c>
      <c r="G24" s="142" t="s">
        <v>74</v>
      </c>
      <c r="H24" s="144" t="s">
        <v>166</v>
      </c>
      <c r="I24" s="144" t="s">
        <v>115</v>
      </c>
      <c r="J24" s="23"/>
      <c r="L24" s="1"/>
      <c r="M24" s="1"/>
    </row>
    <row r="25" spans="1:13" x14ac:dyDescent="0.15">
      <c r="A25" s="122">
        <v>4</v>
      </c>
      <c r="B25" s="1" t="s">
        <v>14</v>
      </c>
      <c r="C25" s="2">
        <v>28</v>
      </c>
      <c r="D25" s="24">
        <v>19</v>
      </c>
      <c r="E25" s="2" t="s">
        <v>4</v>
      </c>
      <c r="F25" s="2" t="s">
        <v>92</v>
      </c>
      <c r="G25" s="2" t="s">
        <v>6</v>
      </c>
      <c r="H25" s="51" t="s">
        <v>154</v>
      </c>
      <c r="I25" s="51" t="s">
        <v>113</v>
      </c>
      <c r="J25" s="23"/>
      <c r="L25" s="1"/>
      <c r="M25" s="1"/>
    </row>
    <row r="26" spans="1:13" x14ac:dyDescent="0.15">
      <c r="A26" s="122">
        <v>5</v>
      </c>
      <c r="B26" s="124" t="s">
        <v>11</v>
      </c>
      <c r="C26" s="125"/>
      <c r="D26" s="125"/>
      <c r="E26" s="125"/>
      <c r="F26" s="125"/>
      <c r="G26" s="125"/>
      <c r="H26" s="125"/>
      <c r="I26" s="126"/>
      <c r="J26" s="23"/>
      <c r="L26" s="1"/>
      <c r="M26" s="1"/>
    </row>
    <row r="27" spans="1:13" x14ac:dyDescent="0.15">
      <c r="A27" s="213">
        <v>5</v>
      </c>
      <c r="B27" s="214" t="s">
        <v>2</v>
      </c>
      <c r="C27" s="215">
        <v>2</v>
      </c>
      <c r="D27" s="216">
        <v>11</v>
      </c>
      <c r="E27" s="215" t="s">
        <v>8</v>
      </c>
      <c r="F27" s="215"/>
      <c r="G27" s="215"/>
      <c r="H27" s="217"/>
      <c r="I27" s="217"/>
      <c r="J27" s="23"/>
      <c r="L27" s="1"/>
      <c r="M27" s="1"/>
    </row>
    <row r="28" spans="1:13" x14ac:dyDescent="0.15">
      <c r="A28" s="203">
        <v>5</v>
      </c>
      <c r="B28" s="204" t="s">
        <v>3</v>
      </c>
      <c r="C28" s="205">
        <v>3</v>
      </c>
      <c r="D28" s="206">
        <v>13</v>
      </c>
      <c r="E28" s="205" t="s">
        <v>8</v>
      </c>
      <c r="F28" s="205" t="s">
        <v>9</v>
      </c>
      <c r="G28" s="205" t="s">
        <v>23</v>
      </c>
      <c r="H28" s="207" t="s">
        <v>136</v>
      </c>
      <c r="I28" s="207" t="s">
        <v>99</v>
      </c>
      <c r="J28" s="23"/>
      <c r="K28" s="51" t="s">
        <v>209</v>
      </c>
      <c r="L28" s="1"/>
      <c r="M28" s="1"/>
    </row>
    <row r="29" spans="1:13" x14ac:dyDescent="0.15">
      <c r="A29" s="172">
        <v>5</v>
      </c>
      <c r="B29" s="173" t="s">
        <v>3</v>
      </c>
      <c r="C29" s="174">
        <v>3</v>
      </c>
      <c r="D29" s="175"/>
      <c r="E29" s="174" t="s">
        <v>4</v>
      </c>
      <c r="F29" s="174" t="s">
        <v>100</v>
      </c>
      <c r="G29" s="174" t="s">
        <v>44</v>
      </c>
      <c r="H29" s="176" t="s">
        <v>176</v>
      </c>
      <c r="I29" s="176"/>
      <c r="J29" s="23"/>
      <c r="L29" s="1"/>
      <c r="M29" s="1"/>
    </row>
    <row r="30" spans="1:13" x14ac:dyDescent="0.15">
      <c r="A30" s="122">
        <v>5</v>
      </c>
      <c r="B30" s="1" t="s">
        <v>48</v>
      </c>
      <c r="C30" s="2">
        <v>7</v>
      </c>
      <c r="D30" s="24">
        <v>19</v>
      </c>
      <c r="E30" s="2" t="s">
        <v>4</v>
      </c>
      <c r="F30" s="2" t="s">
        <v>10</v>
      </c>
      <c r="G30" s="2" t="s">
        <v>6</v>
      </c>
      <c r="H30" s="51" t="s">
        <v>160</v>
      </c>
      <c r="I30" s="51" t="s">
        <v>113</v>
      </c>
      <c r="J30" s="23"/>
      <c r="L30" s="1"/>
      <c r="M30" s="1"/>
    </row>
    <row r="31" spans="1:13" x14ac:dyDescent="0.15">
      <c r="A31" s="203">
        <v>5</v>
      </c>
      <c r="B31" s="204" t="s">
        <v>2</v>
      </c>
      <c r="C31" s="205">
        <v>9</v>
      </c>
      <c r="D31" s="206">
        <v>11</v>
      </c>
      <c r="E31" s="205" t="s">
        <v>8</v>
      </c>
      <c r="F31" s="205" t="s">
        <v>5</v>
      </c>
      <c r="G31" s="205" t="s">
        <v>23</v>
      </c>
      <c r="H31" s="207" t="s">
        <v>188</v>
      </c>
      <c r="I31" s="207" t="s">
        <v>99</v>
      </c>
      <c r="J31" s="23"/>
      <c r="K31" s="51" t="s">
        <v>209</v>
      </c>
      <c r="L31" s="1"/>
      <c r="M31" s="1"/>
    </row>
    <row r="32" spans="1:13" x14ac:dyDescent="0.15">
      <c r="A32" s="198">
        <v>5</v>
      </c>
      <c r="B32" s="199" t="s">
        <v>2</v>
      </c>
      <c r="C32" s="200">
        <v>9</v>
      </c>
      <c r="D32" s="201">
        <v>13</v>
      </c>
      <c r="E32" s="200" t="s">
        <v>4</v>
      </c>
      <c r="F32" s="200" t="s">
        <v>88</v>
      </c>
      <c r="G32" s="200" t="s">
        <v>23</v>
      </c>
      <c r="H32" s="202" t="s">
        <v>206</v>
      </c>
      <c r="I32" s="202" t="s">
        <v>113</v>
      </c>
      <c r="J32" s="23"/>
      <c r="L32" s="1"/>
      <c r="M32" s="1"/>
    </row>
    <row r="33" spans="1:13" x14ac:dyDescent="0.15">
      <c r="A33" s="177">
        <v>5</v>
      </c>
      <c r="B33" s="178" t="s">
        <v>3</v>
      </c>
      <c r="C33" s="179">
        <v>10</v>
      </c>
      <c r="D33" s="180">
        <v>12</v>
      </c>
      <c r="E33" s="179" t="s">
        <v>8</v>
      </c>
      <c r="F33" s="179" t="s">
        <v>100</v>
      </c>
      <c r="G33" s="179" t="s">
        <v>44</v>
      </c>
      <c r="H33" s="181" t="s">
        <v>130</v>
      </c>
      <c r="I33" s="181" t="s">
        <v>112</v>
      </c>
      <c r="J33" s="23"/>
      <c r="K33" s="228" t="s">
        <v>213</v>
      </c>
      <c r="L33" s="1"/>
      <c r="M33" s="1"/>
    </row>
    <row r="34" spans="1:13" x14ac:dyDescent="0.15">
      <c r="A34" s="136">
        <v>5</v>
      </c>
      <c r="B34" s="137" t="s">
        <v>3</v>
      </c>
      <c r="C34" s="138">
        <v>10</v>
      </c>
      <c r="D34" s="139">
        <v>12</v>
      </c>
      <c r="E34" s="138" t="s">
        <v>4</v>
      </c>
      <c r="F34" s="138" t="s">
        <v>10</v>
      </c>
      <c r="G34" s="138" t="s">
        <v>74</v>
      </c>
      <c r="H34" s="140" t="s">
        <v>167</v>
      </c>
      <c r="I34" s="140" t="s">
        <v>113</v>
      </c>
      <c r="J34" s="23"/>
      <c r="L34" s="1"/>
      <c r="M34" s="1"/>
    </row>
    <row r="35" spans="1:13" x14ac:dyDescent="0.15">
      <c r="A35" s="182">
        <v>5</v>
      </c>
      <c r="B35" s="183" t="s">
        <v>3</v>
      </c>
      <c r="C35" s="184">
        <v>10</v>
      </c>
      <c r="D35" s="185">
        <v>12</v>
      </c>
      <c r="E35" s="184" t="s">
        <v>4</v>
      </c>
      <c r="F35" s="184" t="s">
        <v>181</v>
      </c>
      <c r="G35" s="184" t="s">
        <v>75</v>
      </c>
      <c r="H35" s="186" t="s">
        <v>127</v>
      </c>
      <c r="I35" s="186"/>
      <c r="J35" s="23"/>
      <c r="L35" s="1"/>
      <c r="M35" s="1"/>
    </row>
    <row r="36" spans="1:13" x14ac:dyDescent="0.15">
      <c r="A36" s="192">
        <v>5</v>
      </c>
      <c r="B36" s="193" t="s">
        <v>7</v>
      </c>
      <c r="C36" s="194">
        <v>13</v>
      </c>
      <c r="D36" s="195">
        <v>19</v>
      </c>
      <c r="E36" s="194" t="s">
        <v>8</v>
      </c>
      <c r="F36" s="194" t="s">
        <v>78</v>
      </c>
      <c r="G36" s="194" t="s">
        <v>6</v>
      </c>
      <c r="H36" s="196" t="s">
        <v>19</v>
      </c>
      <c r="I36" s="196" t="s">
        <v>112</v>
      </c>
      <c r="J36" s="23"/>
      <c r="L36" s="1"/>
      <c r="M36" s="1"/>
    </row>
    <row r="37" spans="1:13" x14ac:dyDescent="0.15">
      <c r="A37" s="122">
        <v>5</v>
      </c>
      <c r="B37" s="1" t="s">
        <v>48</v>
      </c>
      <c r="C37" s="2">
        <v>14</v>
      </c>
      <c r="D37" s="24">
        <v>19</v>
      </c>
      <c r="E37" s="2" t="s">
        <v>4</v>
      </c>
      <c r="F37" s="2" t="s">
        <v>79</v>
      </c>
      <c r="G37" s="2" t="s">
        <v>6</v>
      </c>
      <c r="H37" s="51" t="s">
        <v>34</v>
      </c>
      <c r="I37" s="51" t="s">
        <v>113</v>
      </c>
      <c r="J37" s="23"/>
      <c r="L37" s="1"/>
      <c r="M37" s="1"/>
    </row>
    <row r="38" spans="1:13" x14ac:dyDescent="0.15">
      <c r="A38" s="213">
        <v>5</v>
      </c>
      <c r="B38" s="214" t="s">
        <v>2</v>
      </c>
      <c r="C38" s="215">
        <v>16</v>
      </c>
      <c r="D38" s="216">
        <v>11</v>
      </c>
      <c r="E38" s="215" t="s">
        <v>8</v>
      </c>
      <c r="F38" s="215"/>
      <c r="G38" s="215"/>
      <c r="H38" s="217"/>
      <c r="I38" s="217"/>
      <c r="J38" s="23"/>
      <c r="L38" s="1"/>
      <c r="M38" s="1"/>
    </row>
    <row r="39" spans="1:13" x14ac:dyDescent="0.15">
      <c r="A39" s="198">
        <v>5</v>
      </c>
      <c r="B39" s="199" t="s">
        <v>3</v>
      </c>
      <c r="C39" s="200">
        <v>17</v>
      </c>
      <c r="D39" s="201">
        <v>10</v>
      </c>
      <c r="E39" s="200" t="s">
        <v>4</v>
      </c>
      <c r="F39" s="200" t="s">
        <v>9</v>
      </c>
      <c r="G39" s="200" t="s">
        <v>23</v>
      </c>
      <c r="H39" s="202" t="s">
        <v>64</v>
      </c>
      <c r="I39" s="202" t="s">
        <v>113</v>
      </c>
      <c r="J39" s="23"/>
      <c r="L39" s="1"/>
      <c r="M39" s="1"/>
    </row>
    <row r="40" spans="1:13" x14ac:dyDescent="0.15">
      <c r="A40" s="122">
        <v>5</v>
      </c>
      <c r="B40" s="94" t="s">
        <v>3</v>
      </c>
      <c r="C40" s="95">
        <v>17</v>
      </c>
      <c r="D40" s="96">
        <v>11</v>
      </c>
      <c r="E40" s="95"/>
      <c r="F40" s="95" t="s">
        <v>77</v>
      </c>
      <c r="G40" s="95"/>
      <c r="H40" s="95"/>
      <c r="I40" s="97"/>
      <c r="J40" s="23"/>
      <c r="L40" s="1"/>
      <c r="M40" s="1"/>
    </row>
    <row r="41" spans="1:13" x14ac:dyDescent="0.15">
      <c r="A41" s="136">
        <v>5</v>
      </c>
      <c r="B41" s="137" t="s">
        <v>3</v>
      </c>
      <c r="C41" s="138">
        <v>17</v>
      </c>
      <c r="D41" s="139">
        <v>12</v>
      </c>
      <c r="E41" s="138" t="s">
        <v>4</v>
      </c>
      <c r="F41" s="138" t="s">
        <v>10</v>
      </c>
      <c r="G41" s="138" t="s">
        <v>74</v>
      </c>
      <c r="H41" s="140" t="s">
        <v>168</v>
      </c>
      <c r="I41" s="140" t="s">
        <v>113</v>
      </c>
      <c r="J41" s="23"/>
      <c r="L41" s="1"/>
      <c r="M41" s="1"/>
    </row>
    <row r="42" spans="1:13" x14ac:dyDescent="0.15">
      <c r="A42" s="192">
        <v>5</v>
      </c>
      <c r="B42" s="193" t="s">
        <v>7</v>
      </c>
      <c r="C42" s="194">
        <v>20</v>
      </c>
      <c r="D42" s="195">
        <v>19</v>
      </c>
      <c r="E42" s="194" t="s">
        <v>8</v>
      </c>
      <c r="F42" s="194" t="s">
        <v>79</v>
      </c>
      <c r="G42" s="194" t="s">
        <v>6</v>
      </c>
      <c r="H42" s="196" t="s">
        <v>58</v>
      </c>
      <c r="I42" s="196" t="s">
        <v>112</v>
      </c>
      <c r="J42" s="23"/>
      <c r="L42" s="1"/>
      <c r="M42" s="1"/>
    </row>
    <row r="43" spans="1:13" x14ac:dyDescent="0.15">
      <c r="A43" s="122">
        <v>5</v>
      </c>
      <c r="B43" s="1" t="s">
        <v>48</v>
      </c>
      <c r="C43" s="2">
        <v>21</v>
      </c>
      <c r="D43" s="24">
        <v>19</v>
      </c>
      <c r="E43" s="2" t="s">
        <v>4</v>
      </c>
      <c r="F43" s="2" t="s">
        <v>10</v>
      </c>
      <c r="G43" s="2" t="s">
        <v>6</v>
      </c>
      <c r="H43" s="51" t="s">
        <v>81</v>
      </c>
      <c r="I43" s="51" t="s">
        <v>113</v>
      </c>
      <c r="J43" s="23"/>
      <c r="L43" s="1"/>
      <c r="M43" s="1"/>
    </row>
    <row r="44" spans="1:13" x14ac:dyDescent="0.15">
      <c r="A44" s="177">
        <v>5</v>
      </c>
      <c r="B44" s="178" t="s">
        <v>2</v>
      </c>
      <c r="C44" s="179">
        <v>23</v>
      </c>
      <c r="D44" s="180">
        <v>11</v>
      </c>
      <c r="E44" s="179" t="s">
        <v>8</v>
      </c>
      <c r="F44" s="179" t="s">
        <v>100</v>
      </c>
      <c r="G44" s="179" t="s">
        <v>44</v>
      </c>
      <c r="H44" s="181" t="s">
        <v>175</v>
      </c>
      <c r="I44" s="181" t="s">
        <v>112</v>
      </c>
      <c r="J44" s="23"/>
      <c r="L44" s="1"/>
      <c r="M44" s="1"/>
    </row>
    <row r="45" spans="1:13" x14ac:dyDescent="0.15">
      <c r="A45" s="213">
        <v>5</v>
      </c>
      <c r="B45" s="214" t="s">
        <v>3</v>
      </c>
      <c r="C45" s="215">
        <v>24</v>
      </c>
      <c r="D45" s="216">
        <v>13</v>
      </c>
      <c r="E45" s="215" t="s">
        <v>8</v>
      </c>
      <c r="F45" s="215"/>
      <c r="G45" s="215"/>
      <c r="H45" s="217"/>
      <c r="I45" s="217"/>
      <c r="J45" s="23"/>
      <c r="L45" s="1"/>
      <c r="M45" s="1"/>
    </row>
    <row r="46" spans="1:13" x14ac:dyDescent="0.15">
      <c r="A46" s="192">
        <v>5</v>
      </c>
      <c r="B46" s="193" t="s">
        <v>7</v>
      </c>
      <c r="C46" s="194">
        <v>27</v>
      </c>
      <c r="D46" s="195">
        <v>19</v>
      </c>
      <c r="E46" s="194" t="s">
        <v>8</v>
      </c>
      <c r="F46" s="194" t="s">
        <v>92</v>
      </c>
      <c r="G46" s="194" t="s">
        <v>6</v>
      </c>
      <c r="H46" s="196" t="s">
        <v>155</v>
      </c>
      <c r="I46" s="196" t="s">
        <v>112</v>
      </c>
      <c r="J46" s="23"/>
      <c r="L46" s="1"/>
      <c r="M46" s="1"/>
    </row>
    <row r="47" spans="1:13" x14ac:dyDescent="0.15">
      <c r="A47" s="192">
        <v>5</v>
      </c>
      <c r="B47" s="193" t="s">
        <v>48</v>
      </c>
      <c r="C47" s="194">
        <v>28</v>
      </c>
      <c r="D47" s="195">
        <v>19</v>
      </c>
      <c r="E47" s="194" t="s">
        <v>8</v>
      </c>
      <c r="F47" s="194" t="s">
        <v>124</v>
      </c>
      <c r="G47" s="194" t="s">
        <v>6</v>
      </c>
      <c r="H47" s="196" t="s">
        <v>21</v>
      </c>
      <c r="I47" s="196" t="s">
        <v>112</v>
      </c>
      <c r="J47" s="23"/>
      <c r="L47" s="1"/>
      <c r="M47" s="1"/>
    </row>
    <row r="48" spans="1:13" x14ac:dyDescent="0.15">
      <c r="A48" s="203">
        <v>5</v>
      </c>
      <c r="B48" s="204" t="s">
        <v>2</v>
      </c>
      <c r="C48" s="205">
        <v>30</v>
      </c>
      <c r="D48" s="206">
        <v>11</v>
      </c>
      <c r="E48" s="205" t="s">
        <v>8</v>
      </c>
      <c r="F48" s="205" t="s">
        <v>88</v>
      </c>
      <c r="G48" s="205" t="s">
        <v>23</v>
      </c>
      <c r="H48" s="207" t="s">
        <v>205</v>
      </c>
      <c r="I48" s="207" t="s">
        <v>99</v>
      </c>
      <c r="J48" s="23"/>
      <c r="L48" s="1"/>
      <c r="M48" s="1"/>
    </row>
    <row r="49" spans="1:13" x14ac:dyDescent="0.15">
      <c r="A49" s="213">
        <v>5</v>
      </c>
      <c r="B49" s="214" t="s">
        <v>3</v>
      </c>
      <c r="C49" s="215">
        <v>31</v>
      </c>
      <c r="D49" s="216">
        <v>13</v>
      </c>
      <c r="E49" s="215" t="s">
        <v>8</v>
      </c>
      <c r="F49" s="215"/>
      <c r="G49" s="215"/>
      <c r="H49" s="217"/>
      <c r="I49" s="217"/>
      <c r="J49" s="23"/>
      <c r="L49" s="1"/>
      <c r="M49" s="1"/>
    </row>
    <row r="50" spans="1:13" x14ac:dyDescent="0.15">
      <c r="A50" s="198">
        <v>5</v>
      </c>
      <c r="B50" s="199" t="s">
        <v>3</v>
      </c>
      <c r="C50" s="200">
        <v>31</v>
      </c>
      <c r="D50" s="201">
        <v>10</v>
      </c>
      <c r="E50" s="200" t="s">
        <v>4</v>
      </c>
      <c r="F50" s="200" t="s">
        <v>12</v>
      </c>
      <c r="G50" s="200" t="s">
        <v>23</v>
      </c>
      <c r="H50" s="202" t="s">
        <v>135</v>
      </c>
      <c r="I50" s="202" t="s">
        <v>113</v>
      </c>
      <c r="J50" s="23"/>
      <c r="L50" s="1"/>
      <c r="M50" s="1"/>
    </row>
    <row r="51" spans="1:13" x14ac:dyDescent="0.15">
      <c r="A51" s="172">
        <v>5</v>
      </c>
      <c r="B51" s="173" t="s">
        <v>3</v>
      </c>
      <c r="C51" s="174">
        <v>31</v>
      </c>
      <c r="D51" s="175"/>
      <c r="E51" s="174" t="s">
        <v>4</v>
      </c>
      <c r="F51" s="174" t="s">
        <v>100</v>
      </c>
      <c r="G51" s="174" t="s">
        <v>44</v>
      </c>
      <c r="H51" s="176" t="s">
        <v>177</v>
      </c>
      <c r="I51" s="176" t="s">
        <v>113</v>
      </c>
      <c r="J51" s="23"/>
      <c r="L51" s="1"/>
      <c r="M51" s="1"/>
    </row>
    <row r="52" spans="1:13" x14ac:dyDescent="0.15">
      <c r="A52" s="122">
        <v>6</v>
      </c>
      <c r="B52" s="124" t="s">
        <v>15</v>
      </c>
      <c r="C52" s="125"/>
      <c r="D52" s="125"/>
      <c r="E52" s="125"/>
      <c r="F52" s="125"/>
      <c r="G52" s="125"/>
      <c r="H52" s="125"/>
      <c r="I52" s="126"/>
      <c r="J52" s="23"/>
      <c r="L52" s="1"/>
      <c r="M52" s="1"/>
    </row>
    <row r="53" spans="1:13" x14ac:dyDescent="0.15">
      <c r="A53" s="122">
        <v>6</v>
      </c>
      <c r="B53" s="1" t="s">
        <v>1</v>
      </c>
      <c r="C53" s="2">
        <v>1</v>
      </c>
      <c r="D53" s="24">
        <v>19</v>
      </c>
      <c r="E53" s="2" t="s">
        <v>4</v>
      </c>
      <c r="F53" s="2" t="s">
        <v>78</v>
      </c>
      <c r="G53" s="2" t="s">
        <v>6</v>
      </c>
      <c r="H53" s="51" t="s">
        <v>61</v>
      </c>
      <c r="I53" s="51" t="s">
        <v>113</v>
      </c>
      <c r="J53" s="23"/>
      <c r="L53" s="1"/>
      <c r="M53" s="1"/>
    </row>
    <row r="54" spans="1:13" x14ac:dyDescent="0.15">
      <c r="A54" s="192">
        <v>6</v>
      </c>
      <c r="B54" s="193" t="s">
        <v>7</v>
      </c>
      <c r="C54" s="194">
        <v>3</v>
      </c>
      <c r="D54" s="195">
        <v>19</v>
      </c>
      <c r="E54" s="194" t="s">
        <v>8</v>
      </c>
      <c r="F54" s="194" t="s">
        <v>10</v>
      </c>
      <c r="G54" s="194" t="s">
        <v>6</v>
      </c>
      <c r="H54" s="196" t="s">
        <v>19</v>
      </c>
      <c r="I54" s="196" t="s">
        <v>112</v>
      </c>
      <c r="J54" s="23"/>
      <c r="L54" s="1"/>
      <c r="M54" s="1"/>
    </row>
    <row r="55" spans="1:13" x14ac:dyDescent="0.15">
      <c r="A55" s="122">
        <v>6</v>
      </c>
      <c r="B55" s="1" t="s">
        <v>7</v>
      </c>
      <c r="C55" s="2">
        <v>3</v>
      </c>
      <c r="D55" s="24">
        <v>19</v>
      </c>
      <c r="E55" s="2" t="s">
        <v>4</v>
      </c>
      <c r="F55" s="2" t="s">
        <v>92</v>
      </c>
      <c r="G55" s="2" t="s">
        <v>6</v>
      </c>
      <c r="H55" s="51" t="s">
        <v>156</v>
      </c>
      <c r="I55" s="51" t="s">
        <v>113</v>
      </c>
      <c r="J55" s="23"/>
      <c r="L55" s="1"/>
      <c r="M55" s="1"/>
    </row>
    <row r="56" spans="1:13" x14ac:dyDescent="0.15">
      <c r="A56" s="192">
        <v>6</v>
      </c>
      <c r="B56" s="193" t="s">
        <v>48</v>
      </c>
      <c r="C56" s="194">
        <v>4</v>
      </c>
      <c r="D56" s="195">
        <v>19</v>
      </c>
      <c r="E56" s="194" t="s">
        <v>8</v>
      </c>
      <c r="F56" s="194" t="s">
        <v>18</v>
      </c>
      <c r="G56" s="194" t="s">
        <v>6</v>
      </c>
      <c r="H56" s="196" t="s">
        <v>60</v>
      </c>
      <c r="I56" s="196" t="s">
        <v>112</v>
      </c>
      <c r="J56" s="23"/>
      <c r="L56" s="1"/>
      <c r="M56" s="1"/>
    </row>
    <row r="57" spans="1:13" x14ac:dyDescent="0.15">
      <c r="A57" s="198">
        <v>6</v>
      </c>
      <c r="B57" s="199" t="s">
        <v>2</v>
      </c>
      <c r="C57" s="200">
        <v>6</v>
      </c>
      <c r="D57" s="201">
        <v>10</v>
      </c>
      <c r="E57" s="200" t="s">
        <v>4</v>
      </c>
      <c r="F57" s="200" t="s">
        <v>24</v>
      </c>
      <c r="G57" s="200" t="s">
        <v>23</v>
      </c>
      <c r="H57" s="202" t="s">
        <v>203</v>
      </c>
      <c r="I57" s="202" t="s">
        <v>113</v>
      </c>
      <c r="J57" s="23"/>
      <c r="L57" s="1"/>
      <c r="M57" s="1"/>
    </row>
    <row r="58" spans="1:13" x14ac:dyDescent="0.15">
      <c r="A58" s="203">
        <v>6</v>
      </c>
      <c r="B58" s="204" t="s">
        <v>2</v>
      </c>
      <c r="C58" s="205">
        <v>6</v>
      </c>
      <c r="D58" s="206">
        <v>11</v>
      </c>
      <c r="E58" s="205" t="s">
        <v>8</v>
      </c>
      <c r="F58" s="205" t="s">
        <v>12</v>
      </c>
      <c r="G58" s="205" t="s">
        <v>23</v>
      </c>
      <c r="H58" s="207" t="s">
        <v>64</v>
      </c>
      <c r="I58" s="207" t="s">
        <v>99</v>
      </c>
      <c r="J58" s="23"/>
      <c r="L58" s="1"/>
      <c r="M58" s="1"/>
    </row>
    <row r="59" spans="1:13" x14ac:dyDescent="0.15">
      <c r="A59" s="203">
        <v>6</v>
      </c>
      <c r="B59" s="204" t="s">
        <v>3</v>
      </c>
      <c r="C59" s="205">
        <v>7</v>
      </c>
      <c r="D59" s="206">
        <v>12</v>
      </c>
      <c r="E59" s="205" t="s">
        <v>8</v>
      </c>
      <c r="F59" s="205" t="s">
        <v>5</v>
      </c>
      <c r="G59" s="205" t="s">
        <v>23</v>
      </c>
      <c r="H59" s="207" t="s">
        <v>175</v>
      </c>
      <c r="I59" s="207" t="s">
        <v>99</v>
      </c>
      <c r="J59" s="23"/>
      <c r="L59" s="1"/>
      <c r="M59" s="1"/>
    </row>
    <row r="60" spans="1:13" x14ac:dyDescent="0.15">
      <c r="A60" s="136">
        <v>6</v>
      </c>
      <c r="B60" s="137" t="s">
        <v>3</v>
      </c>
      <c r="C60" s="138">
        <v>7</v>
      </c>
      <c r="D60" s="139">
        <v>12</v>
      </c>
      <c r="E60" s="138" t="s">
        <v>4</v>
      </c>
      <c r="F60" s="138" t="s">
        <v>10</v>
      </c>
      <c r="G60" s="138" t="s">
        <v>74</v>
      </c>
      <c r="H60" s="140" t="s">
        <v>169</v>
      </c>
      <c r="I60" s="140" t="s">
        <v>113</v>
      </c>
      <c r="J60" s="23"/>
      <c r="L60" s="1"/>
      <c r="M60" s="1"/>
    </row>
    <row r="61" spans="1:13" x14ac:dyDescent="0.15">
      <c r="A61" s="198">
        <v>6</v>
      </c>
      <c r="B61" s="199" t="s">
        <v>3</v>
      </c>
      <c r="C61" s="200">
        <v>7</v>
      </c>
      <c r="D61" s="201">
        <v>12</v>
      </c>
      <c r="E61" s="200" t="s">
        <v>4</v>
      </c>
      <c r="F61" s="200" t="s">
        <v>10</v>
      </c>
      <c r="G61" s="200" t="s">
        <v>23</v>
      </c>
      <c r="H61" s="202" t="s">
        <v>197</v>
      </c>
      <c r="I61" s="202" t="s">
        <v>113</v>
      </c>
      <c r="J61" s="23"/>
      <c r="L61" s="1"/>
      <c r="M61" s="1"/>
    </row>
    <row r="62" spans="1:13" x14ac:dyDescent="0.15">
      <c r="A62" s="122">
        <v>6</v>
      </c>
      <c r="B62" s="1" t="s">
        <v>1</v>
      </c>
      <c r="C62" s="2">
        <v>8</v>
      </c>
      <c r="D62" s="24">
        <v>18.3</v>
      </c>
      <c r="E62" s="2" t="s">
        <v>4</v>
      </c>
      <c r="F62" s="2" t="s">
        <v>79</v>
      </c>
      <c r="G62" s="2" t="s">
        <v>6</v>
      </c>
      <c r="H62" s="51" t="s">
        <v>35</v>
      </c>
      <c r="I62" s="51" t="s">
        <v>113</v>
      </c>
      <c r="J62" s="23"/>
      <c r="L62" s="1"/>
      <c r="M62" s="1"/>
    </row>
    <row r="63" spans="1:13" x14ac:dyDescent="0.15">
      <c r="A63" s="122">
        <v>6</v>
      </c>
      <c r="B63" s="1" t="s">
        <v>1</v>
      </c>
      <c r="C63" s="2">
        <v>8</v>
      </c>
      <c r="D63" s="24">
        <v>19</v>
      </c>
      <c r="E63" s="2" t="s">
        <v>4</v>
      </c>
      <c r="F63" s="2" t="s">
        <v>18</v>
      </c>
      <c r="G63" s="2" t="s">
        <v>6</v>
      </c>
      <c r="H63" s="51" t="s">
        <v>161</v>
      </c>
      <c r="I63" s="51" t="s">
        <v>113</v>
      </c>
      <c r="J63" s="23"/>
      <c r="L63" s="1"/>
      <c r="M63" s="1"/>
    </row>
    <row r="64" spans="1:13" x14ac:dyDescent="0.15">
      <c r="A64" s="192">
        <v>6</v>
      </c>
      <c r="B64" s="193" t="s">
        <v>7</v>
      </c>
      <c r="C64" s="194">
        <v>10</v>
      </c>
      <c r="D64" s="195">
        <v>19</v>
      </c>
      <c r="E64" s="194" t="s">
        <v>8</v>
      </c>
      <c r="F64" s="194" t="s">
        <v>92</v>
      </c>
      <c r="G64" s="194" t="s">
        <v>6</v>
      </c>
      <c r="H64" s="196" t="s">
        <v>119</v>
      </c>
      <c r="I64" s="196" t="s">
        <v>112</v>
      </c>
      <c r="J64" s="23"/>
      <c r="L64" s="1"/>
      <c r="M64" s="1"/>
    </row>
    <row r="65" spans="1:13" x14ac:dyDescent="0.15">
      <c r="A65" s="223">
        <v>6</v>
      </c>
      <c r="B65" s="224" t="s">
        <v>48</v>
      </c>
      <c r="C65" s="225">
        <v>11</v>
      </c>
      <c r="D65" s="226">
        <v>19</v>
      </c>
      <c r="E65" s="225" t="s">
        <v>8</v>
      </c>
      <c r="F65" s="225"/>
      <c r="G65" s="225" t="s">
        <v>6</v>
      </c>
      <c r="H65" s="227"/>
      <c r="I65" s="227"/>
      <c r="J65" s="23"/>
      <c r="L65" s="1"/>
      <c r="M65" s="1"/>
    </row>
    <row r="66" spans="1:13" x14ac:dyDescent="0.15">
      <c r="A66" s="203">
        <v>6</v>
      </c>
      <c r="B66" s="204" t="s">
        <v>2</v>
      </c>
      <c r="C66" s="205">
        <v>13</v>
      </c>
      <c r="D66" s="206">
        <v>11</v>
      </c>
      <c r="E66" s="205" t="s">
        <v>8</v>
      </c>
      <c r="F66" s="205" t="s">
        <v>125</v>
      </c>
      <c r="G66" s="205" t="s">
        <v>23</v>
      </c>
      <c r="H66" s="207" t="s">
        <v>57</v>
      </c>
      <c r="I66" s="207" t="s">
        <v>99</v>
      </c>
      <c r="J66" s="23"/>
      <c r="L66" s="1"/>
      <c r="M66" s="1"/>
    </row>
    <row r="67" spans="1:13" x14ac:dyDescent="0.15">
      <c r="A67" s="172">
        <v>6</v>
      </c>
      <c r="B67" s="173" t="s">
        <v>2</v>
      </c>
      <c r="C67" s="174">
        <v>13</v>
      </c>
      <c r="D67" s="175"/>
      <c r="E67" s="174" t="s">
        <v>4</v>
      </c>
      <c r="F67" s="174" t="s">
        <v>100</v>
      </c>
      <c r="G67" s="174" t="s">
        <v>44</v>
      </c>
      <c r="H67" s="176" t="s">
        <v>126</v>
      </c>
      <c r="I67" s="176" t="s">
        <v>113</v>
      </c>
      <c r="J67" s="23"/>
      <c r="L67" s="1"/>
      <c r="M67" s="1"/>
    </row>
    <row r="68" spans="1:13" x14ac:dyDescent="0.15">
      <c r="A68" s="187">
        <v>6</v>
      </c>
      <c r="B68" s="188" t="s">
        <v>3</v>
      </c>
      <c r="C68" s="189">
        <v>14</v>
      </c>
      <c r="D68" s="190">
        <v>12</v>
      </c>
      <c r="E68" s="189" t="s">
        <v>8</v>
      </c>
      <c r="F68" s="189" t="s">
        <v>181</v>
      </c>
      <c r="G68" s="189" t="s">
        <v>75</v>
      </c>
      <c r="H68" s="191" t="s">
        <v>126</v>
      </c>
      <c r="I68" s="191" t="s">
        <v>185</v>
      </c>
      <c r="J68" s="23"/>
      <c r="L68" s="1"/>
      <c r="M68" s="1"/>
    </row>
    <row r="69" spans="1:13" x14ac:dyDescent="0.15">
      <c r="A69" s="198">
        <v>6</v>
      </c>
      <c r="B69" s="199" t="s">
        <v>3</v>
      </c>
      <c r="C69" s="200">
        <v>14</v>
      </c>
      <c r="D69" s="201">
        <v>13</v>
      </c>
      <c r="E69" s="200" t="s">
        <v>4</v>
      </c>
      <c r="F69" s="200" t="s">
        <v>24</v>
      </c>
      <c r="G69" s="200" t="s">
        <v>23</v>
      </c>
      <c r="H69" s="202" t="s">
        <v>106</v>
      </c>
      <c r="I69" s="202"/>
      <c r="J69" s="23"/>
      <c r="L69" s="1"/>
      <c r="M69" s="1"/>
    </row>
    <row r="70" spans="1:13" x14ac:dyDescent="0.15">
      <c r="A70" s="192">
        <v>6</v>
      </c>
      <c r="B70" s="193" t="s">
        <v>7</v>
      </c>
      <c r="C70" s="194">
        <v>17</v>
      </c>
      <c r="D70" s="195">
        <v>19</v>
      </c>
      <c r="E70" s="194" t="s">
        <v>8</v>
      </c>
      <c r="F70" s="194" t="s">
        <v>18</v>
      </c>
      <c r="G70" s="194" t="s">
        <v>6</v>
      </c>
      <c r="H70" s="196" t="s">
        <v>101</v>
      </c>
      <c r="I70" s="196" t="s">
        <v>112</v>
      </c>
      <c r="J70" s="23"/>
      <c r="L70" s="1"/>
      <c r="M70" s="1"/>
    </row>
    <row r="71" spans="1:13" x14ac:dyDescent="0.15">
      <c r="A71" s="223">
        <v>6</v>
      </c>
      <c r="B71" s="224" t="s">
        <v>48</v>
      </c>
      <c r="C71" s="225">
        <v>18</v>
      </c>
      <c r="D71" s="226">
        <v>19</v>
      </c>
      <c r="E71" s="225" t="s">
        <v>8</v>
      </c>
      <c r="F71" s="225"/>
      <c r="G71" s="225" t="s">
        <v>6</v>
      </c>
      <c r="H71" s="227"/>
      <c r="I71" s="227"/>
      <c r="J71" s="23"/>
      <c r="L71" s="1"/>
      <c r="M71" s="1"/>
    </row>
    <row r="72" spans="1:13" x14ac:dyDescent="0.15">
      <c r="A72" s="198">
        <v>6</v>
      </c>
      <c r="B72" s="199" t="s">
        <v>2</v>
      </c>
      <c r="C72" s="200">
        <v>20</v>
      </c>
      <c r="D72" s="201">
        <v>13</v>
      </c>
      <c r="E72" s="200" t="s">
        <v>4</v>
      </c>
      <c r="F72" s="200" t="s">
        <v>9</v>
      </c>
      <c r="G72" s="200" t="s">
        <v>23</v>
      </c>
      <c r="H72" s="202" t="s">
        <v>110</v>
      </c>
      <c r="I72" s="202" t="s">
        <v>113</v>
      </c>
      <c r="J72" s="23"/>
      <c r="L72" s="1"/>
      <c r="M72" s="1"/>
    </row>
    <row r="73" spans="1:13" x14ac:dyDescent="0.15">
      <c r="A73" s="218">
        <v>6</v>
      </c>
      <c r="B73" s="219" t="s">
        <v>2</v>
      </c>
      <c r="C73" s="220">
        <v>20</v>
      </c>
      <c r="D73" s="221">
        <v>11</v>
      </c>
      <c r="E73" s="220" t="s">
        <v>8</v>
      </c>
      <c r="F73" s="220"/>
      <c r="G73" s="220"/>
      <c r="H73" s="222" t="s">
        <v>212</v>
      </c>
      <c r="I73" s="222"/>
      <c r="J73" s="23"/>
      <c r="L73" s="1"/>
      <c r="M73" s="1"/>
    </row>
    <row r="74" spans="1:13" x14ac:dyDescent="0.15">
      <c r="A74" s="218">
        <v>6</v>
      </c>
      <c r="B74" s="219" t="s">
        <v>3</v>
      </c>
      <c r="C74" s="220">
        <v>21</v>
      </c>
      <c r="D74" s="221">
        <v>13</v>
      </c>
      <c r="E74" s="220" t="s">
        <v>8</v>
      </c>
      <c r="F74" s="220"/>
      <c r="G74" s="220"/>
      <c r="H74" s="222" t="s">
        <v>212</v>
      </c>
      <c r="I74" s="222"/>
      <c r="J74" s="23"/>
      <c r="L74" s="1"/>
      <c r="M74" s="1"/>
    </row>
    <row r="75" spans="1:13" x14ac:dyDescent="0.15">
      <c r="A75" s="122">
        <v>6</v>
      </c>
      <c r="B75" s="1" t="s">
        <v>1</v>
      </c>
      <c r="C75" s="2">
        <v>22</v>
      </c>
      <c r="D75" s="24">
        <v>19</v>
      </c>
      <c r="E75" s="2" t="s">
        <v>4</v>
      </c>
      <c r="F75" s="2" t="s">
        <v>92</v>
      </c>
      <c r="G75" s="2" t="s">
        <v>6</v>
      </c>
      <c r="H75" s="51" t="s">
        <v>157</v>
      </c>
      <c r="I75" s="51" t="s">
        <v>113</v>
      </c>
      <c r="J75" s="23"/>
      <c r="L75" s="1"/>
      <c r="M75" s="1"/>
    </row>
    <row r="76" spans="1:13" x14ac:dyDescent="0.15">
      <c r="A76" s="122">
        <v>6</v>
      </c>
      <c r="B76" s="94" t="s">
        <v>7</v>
      </c>
      <c r="C76" s="95">
        <v>24</v>
      </c>
      <c r="D76" s="96">
        <v>19</v>
      </c>
      <c r="E76" s="95" t="s">
        <v>8</v>
      </c>
      <c r="F76" s="97" t="s">
        <v>85</v>
      </c>
      <c r="G76" s="95"/>
      <c r="H76" s="95"/>
      <c r="I76" s="97" t="s">
        <v>99</v>
      </c>
      <c r="J76" s="23"/>
      <c r="L76" s="1"/>
      <c r="M76" s="1"/>
    </row>
    <row r="77" spans="1:13" x14ac:dyDescent="0.15">
      <c r="A77" s="122">
        <v>6</v>
      </c>
      <c r="B77" s="94" t="s">
        <v>48</v>
      </c>
      <c r="C77" s="95">
        <v>25</v>
      </c>
      <c r="D77" s="96">
        <v>19</v>
      </c>
      <c r="E77" s="95" t="s">
        <v>8</v>
      </c>
      <c r="F77" s="97" t="s">
        <v>85</v>
      </c>
      <c r="G77" s="95"/>
      <c r="H77" s="95"/>
      <c r="I77" s="97" t="s">
        <v>99</v>
      </c>
      <c r="J77" s="23"/>
      <c r="L77" s="1"/>
      <c r="M77" s="1"/>
    </row>
    <row r="78" spans="1:13" x14ac:dyDescent="0.15">
      <c r="A78" s="122">
        <v>6</v>
      </c>
      <c r="B78" s="94" t="s">
        <v>2</v>
      </c>
      <c r="C78" s="95">
        <v>27</v>
      </c>
      <c r="D78" s="96">
        <v>11</v>
      </c>
      <c r="E78" s="95" t="s">
        <v>8</v>
      </c>
      <c r="F78" s="97" t="s">
        <v>76</v>
      </c>
      <c r="G78" s="95"/>
      <c r="H78" s="95"/>
      <c r="I78" s="97"/>
      <c r="J78" s="23"/>
      <c r="L78" s="1"/>
      <c r="M78" s="1"/>
    </row>
    <row r="79" spans="1:13" x14ac:dyDescent="0.15">
      <c r="A79" s="182">
        <v>6</v>
      </c>
      <c r="B79" s="183" t="s">
        <v>3</v>
      </c>
      <c r="C79" s="184">
        <v>28</v>
      </c>
      <c r="D79" s="185">
        <v>12</v>
      </c>
      <c r="E79" s="184" t="s">
        <v>4</v>
      </c>
      <c r="F79" s="184" t="s">
        <v>181</v>
      </c>
      <c r="G79" s="184" t="s">
        <v>75</v>
      </c>
      <c r="H79" s="186" t="s">
        <v>182</v>
      </c>
      <c r="I79" s="186"/>
      <c r="J79" s="23"/>
      <c r="L79" s="1"/>
      <c r="M79" s="1"/>
    </row>
    <row r="80" spans="1:13" x14ac:dyDescent="0.15">
      <c r="A80" s="203">
        <v>6</v>
      </c>
      <c r="B80" s="204" t="s">
        <v>3</v>
      </c>
      <c r="C80" s="205">
        <v>28</v>
      </c>
      <c r="D80" s="206">
        <v>13</v>
      </c>
      <c r="E80" s="205" t="s">
        <v>8</v>
      </c>
      <c r="F80" s="205" t="s">
        <v>12</v>
      </c>
      <c r="G80" s="205" t="s">
        <v>23</v>
      </c>
      <c r="H80" s="207" t="s">
        <v>193</v>
      </c>
      <c r="I80" s="207" t="s">
        <v>99</v>
      </c>
      <c r="J80" s="23"/>
      <c r="L80" s="1"/>
      <c r="M80" s="1"/>
    </row>
    <row r="81" spans="1:13" x14ac:dyDescent="0.15">
      <c r="A81" s="122">
        <v>7</v>
      </c>
      <c r="B81" s="124" t="s">
        <v>16</v>
      </c>
      <c r="C81" s="125"/>
      <c r="D81" s="125"/>
      <c r="E81" s="125"/>
      <c r="F81" s="125"/>
      <c r="G81" s="125"/>
      <c r="H81" s="125"/>
      <c r="I81" s="126"/>
      <c r="J81" s="23"/>
      <c r="L81" s="1"/>
      <c r="M81" s="1"/>
    </row>
    <row r="82" spans="1:13" x14ac:dyDescent="0.15">
      <c r="A82" s="192">
        <v>7</v>
      </c>
      <c r="B82" s="193" t="s">
        <v>7</v>
      </c>
      <c r="C82" s="194">
        <v>1</v>
      </c>
      <c r="D82" s="195">
        <v>19</v>
      </c>
      <c r="E82" s="194" t="s">
        <v>8</v>
      </c>
      <c r="F82" s="194" t="s">
        <v>10</v>
      </c>
      <c r="G82" s="194" t="s">
        <v>6</v>
      </c>
      <c r="H82" s="196" t="s">
        <v>35</v>
      </c>
      <c r="I82" s="196" t="s">
        <v>112</v>
      </c>
      <c r="J82" s="23"/>
      <c r="L82" s="1"/>
      <c r="M82" s="1"/>
    </row>
    <row r="83" spans="1:13" x14ac:dyDescent="0.15">
      <c r="A83" s="223">
        <v>7</v>
      </c>
      <c r="B83" s="224" t="s">
        <v>48</v>
      </c>
      <c r="C83" s="225">
        <v>2</v>
      </c>
      <c r="D83" s="226">
        <v>19</v>
      </c>
      <c r="E83" s="225" t="s">
        <v>8</v>
      </c>
      <c r="F83" s="225"/>
      <c r="G83" s="225" t="s">
        <v>6</v>
      </c>
      <c r="H83" s="227"/>
      <c r="I83" s="227"/>
      <c r="J83" s="23"/>
      <c r="L83" s="1"/>
      <c r="M83" s="1"/>
    </row>
    <row r="84" spans="1:13" x14ac:dyDescent="0.15">
      <c r="A84" s="122">
        <v>7</v>
      </c>
      <c r="B84" s="1" t="s">
        <v>48</v>
      </c>
      <c r="C84" s="2">
        <v>2</v>
      </c>
      <c r="D84" s="24">
        <v>19</v>
      </c>
      <c r="E84" s="2" t="s">
        <v>4</v>
      </c>
      <c r="F84" s="2" t="s">
        <v>18</v>
      </c>
      <c r="G84" s="2" t="s">
        <v>6</v>
      </c>
      <c r="H84" s="51" t="s">
        <v>118</v>
      </c>
      <c r="I84" s="51" t="s">
        <v>113</v>
      </c>
      <c r="J84" s="23"/>
      <c r="L84" s="1"/>
      <c r="M84" s="1"/>
    </row>
    <row r="85" spans="1:13" x14ac:dyDescent="0.15">
      <c r="A85" s="203">
        <v>7</v>
      </c>
      <c r="B85" s="204" t="s">
        <v>2</v>
      </c>
      <c r="C85" s="205">
        <v>4</v>
      </c>
      <c r="D85" s="206">
        <v>11</v>
      </c>
      <c r="E85" s="205" t="s">
        <v>8</v>
      </c>
      <c r="F85" s="205" t="s">
        <v>24</v>
      </c>
      <c r="G85" s="205" t="s">
        <v>23</v>
      </c>
      <c r="H85" s="207" t="s">
        <v>131</v>
      </c>
      <c r="I85" s="207" t="s">
        <v>99</v>
      </c>
      <c r="J85" s="23"/>
      <c r="L85" s="1"/>
      <c r="M85" s="1"/>
    </row>
    <row r="86" spans="1:13" x14ac:dyDescent="0.15">
      <c r="A86" s="122">
        <v>7</v>
      </c>
      <c r="B86" s="1" t="s">
        <v>3</v>
      </c>
      <c r="C86" s="2">
        <v>5</v>
      </c>
      <c r="D86" s="24">
        <v>10</v>
      </c>
      <c r="E86" s="2" t="s">
        <v>4</v>
      </c>
      <c r="F86" s="2" t="s">
        <v>148</v>
      </c>
      <c r="G86" s="2" t="s">
        <v>6</v>
      </c>
      <c r="H86" s="51" t="s">
        <v>20</v>
      </c>
      <c r="I86" s="51" t="s">
        <v>113</v>
      </c>
      <c r="J86" s="23"/>
      <c r="L86" s="1"/>
      <c r="M86" s="1"/>
    </row>
    <row r="87" spans="1:13" x14ac:dyDescent="0.15">
      <c r="A87" s="203">
        <v>7</v>
      </c>
      <c r="B87" s="204" t="s">
        <v>3</v>
      </c>
      <c r="C87" s="205">
        <v>5</v>
      </c>
      <c r="D87" s="206">
        <v>13</v>
      </c>
      <c r="E87" s="205" t="s">
        <v>8</v>
      </c>
      <c r="F87" s="205" t="s">
        <v>10</v>
      </c>
      <c r="G87" s="205" t="s">
        <v>23</v>
      </c>
      <c r="H87" s="207" t="s">
        <v>134</v>
      </c>
      <c r="I87" s="207" t="s">
        <v>99</v>
      </c>
      <c r="J87" s="23"/>
      <c r="L87" s="1"/>
      <c r="M87" s="1"/>
    </row>
    <row r="88" spans="1:13" x14ac:dyDescent="0.15">
      <c r="A88" s="198">
        <v>7</v>
      </c>
      <c r="B88" s="199" t="s">
        <v>3</v>
      </c>
      <c r="C88" s="200">
        <v>5</v>
      </c>
      <c r="D88" s="201">
        <v>13</v>
      </c>
      <c r="E88" s="200" t="s">
        <v>4</v>
      </c>
      <c r="F88" s="200" t="s">
        <v>125</v>
      </c>
      <c r="G88" s="200" t="s">
        <v>23</v>
      </c>
      <c r="H88" s="202" t="s">
        <v>127</v>
      </c>
      <c r="I88" s="202" t="s">
        <v>113</v>
      </c>
      <c r="J88" s="23"/>
      <c r="L88" s="1"/>
      <c r="M88" s="1"/>
    </row>
    <row r="89" spans="1:13" x14ac:dyDescent="0.15">
      <c r="A89" s="122">
        <v>7</v>
      </c>
      <c r="B89" s="1" t="s">
        <v>14</v>
      </c>
      <c r="C89" s="2">
        <v>7</v>
      </c>
      <c r="D89" s="24">
        <v>18.45</v>
      </c>
      <c r="E89" s="2" t="s">
        <v>4</v>
      </c>
      <c r="F89" s="2" t="s">
        <v>92</v>
      </c>
      <c r="G89" s="2" t="s">
        <v>6</v>
      </c>
      <c r="H89" s="51" t="s">
        <v>158</v>
      </c>
      <c r="I89" s="51" t="s">
        <v>113</v>
      </c>
      <c r="J89" s="23"/>
      <c r="L89" s="1"/>
      <c r="M89" s="1"/>
    </row>
    <row r="90" spans="1:13" x14ac:dyDescent="0.15">
      <c r="A90" s="192">
        <v>7</v>
      </c>
      <c r="B90" s="193" t="s">
        <v>7</v>
      </c>
      <c r="C90" s="194">
        <v>8</v>
      </c>
      <c r="D90" s="195">
        <v>19</v>
      </c>
      <c r="E90" s="194" t="s">
        <v>8</v>
      </c>
      <c r="F90" s="194" t="s">
        <v>78</v>
      </c>
      <c r="G90" s="194" t="s">
        <v>6</v>
      </c>
      <c r="H90" s="196" t="s">
        <v>34</v>
      </c>
      <c r="I90" s="196" t="s">
        <v>112</v>
      </c>
      <c r="J90" s="23"/>
      <c r="L90" s="1"/>
      <c r="M90" s="1"/>
    </row>
    <row r="91" spans="1:13" x14ac:dyDescent="0.15">
      <c r="A91" s="122">
        <v>7</v>
      </c>
      <c r="B91" s="1" t="s">
        <v>7</v>
      </c>
      <c r="C91" s="2">
        <v>8</v>
      </c>
      <c r="D91" s="24">
        <v>19</v>
      </c>
      <c r="E91" s="2" t="s">
        <v>4</v>
      </c>
      <c r="F91" s="2" t="s">
        <v>149</v>
      </c>
      <c r="G91" s="2" t="s">
        <v>6</v>
      </c>
      <c r="H91" s="51" t="s">
        <v>80</v>
      </c>
      <c r="I91" s="51" t="s">
        <v>113</v>
      </c>
      <c r="J91" s="23"/>
      <c r="L91" s="1"/>
      <c r="M91" s="1"/>
    </row>
    <row r="92" spans="1:13" x14ac:dyDescent="0.15">
      <c r="A92" s="192">
        <v>7</v>
      </c>
      <c r="B92" s="193" t="s">
        <v>48</v>
      </c>
      <c r="C92" s="194">
        <v>9</v>
      </c>
      <c r="D92" s="195">
        <v>19</v>
      </c>
      <c r="E92" s="194" t="s">
        <v>8</v>
      </c>
      <c r="F92" s="194" t="s">
        <v>79</v>
      </c>
      <c r="G92" s="194" t="s">
        <v>6</v>
      </c>
      <c r="H92" s="196" t="s">
        <v>19</v>
      </c>
      <c r="I92" s="196" t="s">
        <v>112</v>
      </c>
      <c r="J92" s="23"/>
      <c r="L92" s="1"/>
      <c r="M92" s="1"/>
    </row>
    <row r="93" spans="1:13" x14ac:dyDescent="0.15">
      <c r="A93" s="203">
        <v>7</v>
      </c>
      <c r="B93" s="204" t="s">
        <v>2</v>
      </c>
      <c r="C93" s="205">
        <v>11</v>
      </c>
      <c r="D93" s="206">
        <v>11</v>
      </c>
      <c r="E93" s="205" t="s">
        <v>8</v>
      </c>
      <c r="F93" s="205" t="s">
        <v>88</v>
      </c>
      <c r="G93" s="205" t="s">
        <v>23</v>
      </c>
      <c r="H93" s="207" t="s">
        <v>138</v>
      </c>
      <c r="I93" s="207" t="s">
        <v>99</v>
      </c>
      <c r="J93" s="23"/>
      <c r="L93" s="1"/>
      <c r="M93" s="1"/>
    </row>
    <row r="94" spans="1:13" x14ac:dyDescent="0.15">
      <c r="A94" s="213">
        <v>7</v>
      </c>
      <c r="B94" s="214" t="s">
        <v>3</v>
      </c>
      <c r="C94" s="215">
        <v>12</v>
      </c>
      <c r="D94" s="216">
        <v>13</v>
      </c>
      <c r="E94" s="215" t="s">
        <v>8</v>
      </c>
      <c r="F94" s="215"/>
      <c r="G94" s="215"/>
      <c r="H94" s="217"/>
      <c r="I94" s="217"/>
      <c r="J94" s="23"/>
      <c r="L94" s="1"/>
      <c r="M94" s="1"/>
    </row>
    <row r="95" spans="1:13" x14ac:dyDescent="0.15">
      <c r="A95" s="198">
        <v>7</v>
      </c>
      <c r="B95" s="199" t="s">
        <v>3</v>
      </c>
      <c r="C95" s="200">
        <v>12</v>
      </c>
      <c r="D95" s="201" t="s">
        <v>98</v>
      </c>
      <c r="E95" s="200" t="s">
        <v>4</v>
      </c>
      <c r="F95" s="200" t="s">
        <v>9</v>
      </c>
      <c r="G95" s="200" t="s">
        <v>23</v>
      </c>
      <c r="H95" s="202" t="s">
        <v>201</v>
      </c>
      <c r="I95" s="202" t="s">
        <v>113</v>
      </c>
      <c r="J95" s="23"/>
      <c r="L95" s="1"/>
      <c r="M95" s="1"/>
    </row>
    <row r="96" spans="1:13" x14ac:dyDescent="0.15">
      <c r="A96" s="122">
        <v>7</v>
      </c>
      <c r="B96" s="1" t="s">
        <v>14</v>
      </c>
      <c r="C96" s="2">
        <v>14</v>
      </c>
      <c r="D96" s="24">
        <v>19</v>
      </c>
      <c r="E96" s="2" t="s">
        <v>4</v>
      </c>
      <c r="F96" s="2" t="s">
        <v>78</v>
      </c>
      <c r="G96" s="2" t="s">
        <v>6</v>
      </c>
      <c r="H96" s="51" t="s">
        <v>58</v>
      </c>
      <c r="I96" s="51" t="s">
        <v>113</v>
      </c>
      <c r="J96" s="23"/>
      <c r="L96" s="1"/>
      <c r="M96" s="1"/>
    </row>
    <row r="97" spans="1:13" x14ac:dyDescent="0.15">
      <c r="A97" s="192">
        <v>7</v>
      </c>
      <c r="B97" s="193" t="s">
        <v>7</v>
      </c>
      <c r="C97" s="194">
        <v>15</v>
      </c>
      <c r="D97" s="195">
        <v>19</v>
      </c>
      <c r="E97" s="194" t="s">
        <v>8</v>
      </c>
      <c r="F97" s="194" t="s">
        <v>92</v>
      </c>
      <c r="G97" s="194" t="s">
        <v>6</v>
      </c>
      <c r="H97" s="196" t="s">
        <v>159</v>
      </c>
      <c r="I97" s="196" t="s">
        <v>112</v>
      </c>
      <c r="J97" s="23"/>
      <c r="L97" s="1"/>
      <c r="M97" s="1"/>
    </row>
    <row r="98" spans="1:13" x14ac:dyDescent="0.15">
      <c r="A98" s="192">
        <v>7</v>
      </c>
      <c r="B98" s="193" t="s">
        <v>48</v>
      </c>
      <c r="C98" s="194">
        <v>16</v>
      </c>
      <c r="D98" s="195">
        <v>19</v>
      </c>
      <c r="E98" s="194" t="s">
        <v>8</v>
      </c>
      <c r="F98" s="194" t="s">
        <v>18</v>
      </c>
      <c r="G98" s="194" t="s">
        <v>6</v>
      </c>
      <c r="H98" s="196" t="s">
        <v>13</v>
      </c>
      <c r="I98" s="196" t="s">
        <v>112</v>
      </c>
      <c r="J98" s="23"/>
      <c r="L98" s="1"/>
      <c r="M98" s="1"/>
    </row>
    <row r="99" spans="1:13" x14ac:dyDescent="0.15">
      <c r="A99" s="122">
        <v>7</v>
      </c>
      <c r="B99" s="1" t="s">
        <v>48</v>
      </c>
      <c r="C99" s="2">
        <v>16</v>
      </c>
      <c r="D99" s="24">
        <v>19</v>
      </c>
      <c r="E99" s="2" t="s">
        <v>4</v>
      </c>
      <c r="F99" s="2" t="s">
        <v>10</v>
      </c>
      <c r="G99" s="2" t="s">
        <v>6</v>
      </c>
      <c r="H99" s="51" t="s">
        <v>120</v>
      </c>
      <c r="I99" s="51" t="s">
        <v>113</v>
      </c>
      <c r="J99" s="23"/>
      <c r="L99" s="1"/>
      <c r="M99" s="1"/>
    </row>
    <row r="100" spans="1:13" x14ac:dyDescent="0.15">
      <c r="A100" s="203">
        <v>7</v>
      </c>
      <c r="B100" s="204" t="s">
        <v>2</v>
      </c>
      <c r="C100" s="205">
        <v>18</v>
      </c>
      <c r="D100" s="206">
        <v>11</v>
      </c>
      <c r="E100" s="205" t="s">
        <v>8</v>
      </c>
      <c r="F100" s="205" t="s">
        <v>125</v>
      </c>
      <c r="G100" s="205" t="s">
        <v>23</v>
      </c>
      <c r="H100" s="207" t="s">
        <v>103</v>
      </c>
      <c r="I100" s="207" t="s">
        <v>99</v>
      </c>
      <c r="J100" s="23"/>
      <c r="L100" s="1"/>
      <c r="M100" s="1"/>
    </row>
    <row r="101" spans="1:13" x14ac:dyDescent="0.15">
      <c r="A101" s="198">
        <v>7</v>
      </c>
      <c r="B101" s="199" t="s">
        <v>3</v>
      </c>
      <c r="C101" s="200">
        <v>19</v>
      </c>
      <c r="D101" s="201">
        <v>10</v>
      </c>
      <c r="E101" s="200" t="s">
        <v>4</v>
      </c>
      <c r="F101" s="200" t="s">
        <v>10</v>
      </c>
      <c r="G101" s="200" t="s">
        <v>23</v>
      </c>
      <c r="H101" s="202" t="s">
        <v>182</v>
      </c>
      <c r="I101" s="202" t="s">
        <v>113</v>
      </c>
      <c r="J101" s="23"/>
      <c r="L101" s="1"/>
      <c r="M101" s="1"/>
    </row>
    <row r="102" spans="1:13" x14ac:dyDescent="0.15">
      <c r="A102" s="203">
        <v>7</v>
      </c>
      <c r="B102" s="204" t="s">
        <v>3</v>
      </c>
      <c r="C102" s="205">
        <v>19</v>
      </c>
      <c r="D102" s="206">
        <v>12</v>
      </c>
      <c r="E102" s="205" t="s">
        <v>8</v>
      </c>
      <c r="F102" s="205" t="s">
        <v>5</v>
      </c>
      <c r="G102" s="205" t="s">
        <v>23</v>
      </c>
      <c r="H102" s="207" t="s">
        <v>103</v>
      </c>
      <c r="I102" s="207" t="s">
        <v>99</v>
      </c>
      <c r="J102" s="23"/>
      <c r="L102" s="1"/>
      <c r="M102" s="1"/>
    </row>
    <row r="103" spans="1:13" x14ac:dyDescent="0.15">
      <c r="A103" s="122">
        <v>7</v>
      </c>
      <c r="B103" s="1" t="s">
        <v>1</v>
      </c>
      <c r="C103" s="2">
        <v>20</v>
      </c>
      <c r="D103" s="24">
        <v>19</v>
      </c>
      <c r="E103" s="2" t="s">
        <v>4</v>
      </c>
      <c r="F103" s="2" t="s">
        <v>79</v>
      </c>
      <c r="G103" s="2" t="s">
        <v>6</v>
      </c>
      <c r="H103" s="51" t="s">
        <v>61</v>
      </c>
      <c r="I103" s="51" t="s">
        <v>113</v>
      </c>
      <c r="J103" s="23"/>
      <c r="L103" s="1"/>
      <c r="M103" s="1"/>
    </row>
    <row r="104" spans="1:13" x14ac:dyDescent="0.15">
      <c r="A104" s="192">
        <v>7</v>
      </c>
      <c r="B104" s="193" t="s">
        <v>7</v>
      </c>
      <c r="C104" s="194">
        <v>22</v>
      </c>
      <c r="D104" s="195">
        <v>19</v>
      </c>
      <c r="E104" s="194" t="s">
        <v>8</v>
      </c>
      <c r="F104" s="194" t="s">
        <v>149</v>
      </c>
      <c r="G104" s="194" t="s">
        <v>6</v>
      </c>
      <c r="H104" s="196" t="s">
        <v>20</v>
      </c>
      <c r="I104" s="196" t="s">
        <v>112</v>
      </c>
      <c r="J104" s="23"/>
      <c r="L104" s="1"/>
      <c r="M104" s="1"/>
    </row>
    <row r="105" spans="1:13" x14ac:dyDescent="0.15">
      <c r="A105" s="122">
        <v>7</v>
      </c>
      <c r="B105" s="1" t="s">
        <v>7</v>
      </c>
      <c r="C105" s="2">
        <v>22</v>
      </c>
      <c r="D105" s="24">
        <v>19</v>
      </c>
      <c r="E105" s="2" t="s">
        <v>4</v>
      </c>
      <c r="F105" s="2" t="s">
        <v>18</v>
      </c>
      <c r="G105" s="2" t="s">
        <v>6</v>
      </c>
      <c r="H105" s="51" t="s">
        <v>162</v>
      </c>
      <c r="I105" s="51" t="s">
        <v>113</v>
      </c>
      <c r="J105" s="23"/>
      <c r="L105" s="1"/>
      <c r="M105" s="1"/>
    </row>
    <row r="106" spans="1:13" x14ac:dyDescent="0.15">
      <c r="A106" s="223">
        <v>7</v>
      </c>
      <c r="B106" s="224" t="s">
        <v>48</v>
      </c>
      <c r="C106" s="225">
        <v>23</v>
      </c>
      <c r="D106" s="226">
        <v>19</v>
      </c>
      <c r="E106" s="225" t="s">
        <v>8</v>
      </c>
      <c r="F106" s="225"/>
      <c r="G106" s="225" t="s">
        <v>6</v>
      </c>
      <c r="H106" s="227"/>
      <c r="I106" s="227"/>
      <c r="J106" s="23"/>
      <c r="L106" s="1"/>
      <c r="M106" s="1"/>
    </row>
    <row r="107" spans="1:13" x14ac:dyDescent="0.15">
      <c r="A107" s="213">
        <v>7</v>
      </c>
      <c r="B107" s="214" t="s">
        <v>2</v>
      </c>
      <c r="C107" s="215">
        <v>25</v>
      </c>
      <c r="D107" s="216">
        <v>11</v>
      </c>
      <c r="E107" s="215" t="s">
        <v>8</v>
      </c>
      <c r="F107" s="215"/>
      <c r="G107" s="215"/>
      <c r="H107" s="217"/>
      <c r="I107" s="217"/>
      <c r="J107" s="23"/>
      <c r="L107" s="1"/>
      <c r="M107" s="1"/>
    </row>
    <row r="108" spans="1:13" x14ac:dyDescent="0.15">
      <c r="A108" s="198">
        <v>7</v>
      </c>
      <c r="B108" s="199" t="s">
        <v>2</v>
      </c>
      <c r="C108" s="200">
        <v>25</v>
      </c>
      <c r="D108" s="201">
        <v>13</v>
      </c>
      <c r="E108" s="200" t="s">
        <v>4</v>
      </c>
      <c r="F108" s="200" t="s">
        <v>5</v>
      </c>
      <c r="G108" s="200" t="s">
        <v>23</v>
      </c>
      <c r="H108" s="202" t="s">
        <v>190</v>
      </c>
      <c r="I108" s="202" t="s">
        <v>113</v>
      </c>
      <c r="J108" s="23"/>
      <c r="L108" s="1"/>
      <c r="M108" s="1"/>
    </row>
    <row r="109" spans="1:13" x14ac:dyDescent="0.15">
      <c r="A109" s="203">
        <v>7</v>
      </c>
      <c r="B109" s="204" t="s">
        <v>3</v>
      </c>
      <c r="C109" s="205">
        <v>26</v>
      </c>
      <c r="D109" s="206">
        <v>13</v>
      </c>
      <c r="E109" s="205" t="s">
        <v>8</v>
      </c>
      <c r="F109" s="205" t="s">
        <v>9</v>
      </c>
      <c r="G109" s="205" t="s">
        <v>23</v>
      </c>
      <c r="H109" s="207" t="s">
        <v>202</v>
      </c>
      <c r="I109" s="207" t="s">
        <v>99</v>
      </c>
      <c r="J109" s="23"/>
      <c r="L109" s="1"/>
      <c r="M109" s="1"/>
    </row>
    <row r="110" spans="1:13" x14ac:dyDescent="0.15">
      <c r="A110" s="192">
        <v>7</v>
      </c>
      <c r="B110" s="193" t="s">
        <v>7</v>
      </c>
      <c r="C110" s="194">
        <v>29</v>
      </c>
      <c r="D110" s="195">
        <v>19</v>
      </c>
      <c r="E110" s="194" t="s">
        <v>8</v>
      </c>
      <c r="F110" s="194" t="s">
        <v>148</v>
      </c>
      <c r="G110" s="194" t="s">
        <v>6</v>
      </c>
      <c r="H110" s="196" t="s">
        <v>80</v>
      </c>
      <c r="I110" s="196" t="s">
        <v>112</v>
      </c>
      <c r="J110" s="23"/>
      <c r="L110" s="1"/>
      <c r="M110" s="1"/>
    </row>
    <row r="111" spans="1:13" x14ac:dyDescent="0.15">
      <c r="A111" s="192">
        <v>7</v>
      </c>
      <c r="B111" s="193" t="s">
        <v>48</v>
      </c>
      <c r="C111" s="194">
        <v>30</v>
      </c>
      <c r="D111" s="195">
        <v>19</v>
      </c>
      <c r="E111" s="194" t="s">
        <v>8</v>
      </c>
      <c r="F111" s="194" t="s">
        <v>10</v>
      </c>
      <c r="G111" s="194" t="s">
        <v>6</v>
      </c>
      <c r="H111" s="196" t="s">
        <v>21</v>
      </c>
      <c r="I111" s="196" t="s">
        <v>112</v>
      </c>
      <c r="J111" s="23"/>
      <c r="L111" s="1"/>
      <c r="M111" s="1"/>
    </row>
    <row r="112" spans="1:13" x14ac:dyDescent="0.15">
      <c r="A112" s="122">
        <v>8</v>
      </c>
      <c r="B112" s="124" t="s">
        <v>17</v>
      </c>
      <c r="C112" s="125"/>
      <c r="D112" s="125"/>
      <c r="E112" s="125"/>
      <c r="F112" s="125"/>
      <c r="G112" s="125"/>
      <c r="H112" s="125"/>
      <c r="I112" s="126"/>
      <c r="J112" s="23"/>
      <c r="L112" s="1"/>
      <c r="M112" s="1"/>
    </row>
    <row r="113" spans="1:13" x14ac:dyDescent="0.15">
      <c r="A113" s="203">
        <v>8</v>
      </c>
      <c r="B113" s="204" t="s">
        <v>2</v>
      </c>
      <c r="C113" s="205">
        <v>1</v>
      </c>
      <c r="D113" s="206">
        <v>11</v>
      </c>
      <c r="E113" s="205" t="s">
        <v>8</v>
      </c>
      <c r="F113" s="205" t="s">
        <v>12</v>
      </c>
      <c r="G113" s="205" t="s">
        <v>23</v>
      </c>
      <c r="H113" s="207" t="s">
        <v>195</v>
      </c>
      <c r="I113" s="207" t="s">
        <v>99</v>
      </c>
      <c r="J113" s="23"/>
      <c r="L113" s="1"/>
      <c r="M113" s="1"/>
    </row>
    <row r="114" spans="1:13" x14ac:dyDescent="0.15">
      <c r="A114" s="198">
        <v>8</v>
      </c>
      <c r="B114" s="199" t="s">
        <v>3</v>
      </c>
      <c r="C114" s="200">
        <v>2</v>
      </c>
      <c r="D114" s="201">
        <v>11</v>
      </c>
      <c r="E114" s="200" t="s">
        <v>4</v>
      </c>
      <c r="F114" s="200" t="s">
        <v>88</v>
      </c>
      <c r="G114" s="200" t="s">
        <v>23</v>
      </c>
      <c r="H114" s="202" t="s">
        <v>132</v>
      </c>
      <c r="I114" s="202" t="s">
        <v>113</v>
      </c>
      <c r="J114" s="23"/>
      <c r="L114" s="1"/>
      <c r="M114" s="1"/>
    </row>
    <row r="115" spans="1:13" x14ac:dyDescent="0.15">
      <c r="A115" s="203">
        <v>8</v>
      </c>
      <c r="B115" s="204" t="s">
        <v>3</v>
      </c>
      <c r="C115" s="205">
        <v>2</v>
      </c>
      <c r="D115" s="206">
        <v>13</v>
      </c>
      <c r="E115" s="205" t="s">
        <v>8</v>
      </c>
      <c r="F115" s="205" t="s">
        <v>10</v>
      </c>
      <c r="G115" s="205" t="s">
        <v>23</v>
      </c>
      <c r="H115" s="207" t="s">
        <v>196</v>
      </c>
      <c r="I115" s="207" t="s">
        <v>99</v>
      </c>
      <c r="J115" s="23"/>
      <c r="L115" s="1"/>
      <c r="M115" s="1"/>
    </row>
    <row r="116" spans="1:13" x14ac:dyDescent="0.15">
      <c r="A116" s="192">
        <v>8</v>
      </c>
      <c r="B116" s="193" t="s">
        <v>7</v>
      </c>
      <c r="C116" s="194">
        <v>5</v>
      </c>
      <c r="D116" s="195">
        <v>19</v>
      </c>
      <c r="E116" s="194" t="s">
        <v>8</v>
      </c>
      <c r="F116" s="194" t="s">
        <v>148</v>
      </c>
      <c r="G116" s="194" t="s">
        <v>6</v>
      </c>
      <c r="H116" s="196" t="s">
        <v>21</v>
      </c>
      <c r="I116" s="196" t="s">
        <v>112</v>
      </c>
      <c r="J116" s="23"/>
      <c r="L116" s="1"/>
      <c r="M116" s="1"/>
    </row>
    <row r="117" spans="1:13" x14ac:dyDescent="0.15">
      <c r="A117" s="192">
        <v>8</v>
      </c>
      <c r="B117" s="193" t="s">
        <v>48</v>
      </c>
      <c r="C117" s="194">
        <v>6</v>
      </c>
      <c r="D117" s="195">
        <v>19</v>
      </c>
      <c r="E117" s="194" t="s">
        <v>8</v>
      </c>
      <c r="F117" s="194" t="s">
        <v>78</v>
      </c>
      <c r="G117" s="194" t="s">
        <v>6</v>
      </c>
      <c r="H117" s="196" t="s">
        <v>35</v>
      </c>
      <c r="I117" s="196" t="s">
        <v>112</v>
      </c>
      <c r="J117" s="23"/>
      <c r="L117" s="1"/>
      <c r="M117" s="1"/>
    </row>
    <row r="118" spans="1:13" x14ac:dyDescent="0.15">
      <c r="A118" s="203">
        <v>8</v>
      </c>
      <c r="B118" s="204" t="s">
        <v>2</v>
      </c>
      <c r="C118" s="205">
        <v>8</v>
      </c>
      <c r="D118" s="206">
        <v>11</v>
      </c>
      <c r="E118" s="205" t="s">
        <v>8</v>
      </c>
      <c r="F118" s="205" t="s">
        <v>125</v>
      </c>
      <c r="G118" s="205" t="s">
        <v>23</v>
      </c>
      <c r="H118" s="207" t="s">
        <v>107</v>
      </c>
      <c r="I118" s="207" t="s">
        <v>99</v>
      </c>
      <c r="J118" s="23"/>
      <c r="L118" s="1"/>
      <c r="M118" s="1"/>
    </row>
    <row r="119" spans="1:13" x14ac:dyDescent="0.15">
      <c r="A119" s="203">
        <v>8</v>
      </c>
      <c r="B119" s="204" t="s">
        <v>3</v>
      </c>
      <c r="C119" s="205">
        <v>9</v>
      </c>
      <c r="D119" s="206">
        <v>12</v>
      </c>
      <c r="E119" s="205" t="s">
        <v>8</v>
      </c>
      <c r="F119" s="205" t="s">
        <v>24</v>
      </c>
      <c r="G119" s="205" t="s">
        <v>23</v>
      </c>
      <c r="H119" s="207" t="s">
        <v>107</v>
      </c>
      <c r="I119" s="207" t="s">
        <v>99</v>
      </c>
      <c r="J119" s="23"/>
      <c r="L119" s="1"/>
      <c r="M119" s="1"/>
    </row>
    <row r="120" spans="1:13" x14ac:dyDescent="0.15">
      <c r="A120" s="198">
        <v>8</v>
      </c>
      <c r="B120" s="199" t="s">
        <v>3</v>
      </c>
      <c r="C120" s="200">
        <v>9</v>
      </c>
      <c r="D120" s="201" t="s">
        <v>123</v>
      </c>
      <c r="E120" s="200" t="s">
        <v>4</v>
      </c>
      <c r="F120" s="200" t="s">
        <v>12</v>
      </c>
      <c r="G120" s="200" t="s">
        <v>23</v>
      </c>
      <c r="H120" s="202" t="s">
        <v>194</v>
      </c>
      <c r="I120" s="202" t="s">
        <v>113</v>
      </c>
      <c r="J120" s="23"/>
      <c r="L120" s="1"/>
      <c r="M120" s="1"/>
    </row>
    <row r="121" spans="1:13" x14ac:dyDescent="0.15">
      <c r="A121" s="192">
        <v>8</v>
      </c>
      <c r="B121" s="193" t="s">
        <v>7</v>
      </c>
      <c r="C121" s="194">
        <v>12</v>
      </c>
      <c r="D121" s="195">
        <v>19</v>
      </c>
      <c r="E121" s="194" t="s">
        <v>8</v>
      </c>
      <c r="F121" s="194" t="s">
        <v>149</v>
      </c>
      <c r="G121" s="194" t="s">
        <v>6</v>
      </c>
      <c r="H121" s="196" t="s">
        <v>21</v>
      </c>
      <c r="I121" s="196" t="s">
        <v>112</v>
      </c>
      <c r="J121" s="23"/>
      <c r="L121" s="1"/>
      <c r="M121" s="1"/>
    </row>
    <row r="122" spans="1:13" x14ac:dyDescent="0.15">
      <c r="A122" s="223">
        <v>8</v>
      </c>
      <c r="B122" s="224" t="s">
        <v>48</v>
      </c>
      <c r="C122" s="225">
        <v>13</v>
      </c>
      <c r="D122" s="226">
        <v>19</v>
      </c>
      <c r="E122" s="225" t="s">
        <v>8</v>
      </c>
      <c r="F122" s="225"/>
      <c r="G122" s="225" t="s">
        <v>6</v>
      </c>
      <c r="H122" s="227"/>
      <c r="I122" s="227"/>
      <c r="J122" s="23"/>
      <c r="L122" s="1"/>
      <c r="M122" s="1"/>
    </row>
    <row r="123" spans="1:13" x14ac:dyDescent="0.15">
      <c r="A123" s="213">
        <v>8</v>
      </c>
      <c r="B123" s="214" t="s">
        <v>2</v>
      </c>
      <c r="C123" s="215">
        <v>15</v>
      </c>
      <c r="D123" s="216">
        <v>11</v>
      </c>
      <c r="E123" s="215" t="s">
        <v>8</v>
      </c>
      <c r="F123" s="215"/>
      <c r="G123" s="215"/>
      <c r="H123" s="217"/>
      <c r="I123" s="217"/>
      <c r="J123" s="23"/>
      <c r="L123" s="1"/>
      <c r="M123" s="1"/>
    </row>
    <row r="124" spans="1:13" x14ac:dyDescent="0.15">
      <c r="A124" s="198">
        <v>8</v>
      </c>
      <c r="B124" s="199" t="s">
        <v>2</v>
      </c>
      <c r="C124" s="200">
        <v>15</v>
      </c>
      <c r="D124" s="201">
        <v>13</v>
      </c>
      <c r="E124" s="200" t="s">
        <v>4</v>
      </c>
      <c r="F124" s="200" t="s">
        <v>5</v>
      </c>
      <c r="G124" s="200" t="s">
        <v>23</v>
      </c>
      <c r="H124" s="202" t="s">
        <v>187</v>
      </c>
      <c r="I124" s="202" t="s">
        <v>113</v>
      </c>
      <c r="J124" s="23"/>
      <c r="L124" s="1"/>
      <c r="M124" s="1"/>
    </row>
    <row r="125" spans="1:13" x14ac:dyDescent="0.15">
      <c r="A125" s="198">
        <v>8</v>
      </c>
      <c r="B125" s="199" t="s">
        <v>3</v>
      </c>
      <c r="C125" s="200">
        <v>16</v>
      </c>
      <c r="D125" s="201">
        <v>12</v>
      </c>
      <c r="E125" s="200" t="s">
        <v>4</v>
      </c>
      <c r="F125" s="200" t="s">
        <v>125</v>
      </c>
      <c r="G125" s="200" t="s">
        <v>23</v>
      </c>
      <c r="H125" s="202" t="s">
        <v>108</v>
      </c>
      <c r="I125" s="202" t="s">
        <v>113</v>
      </c>
      <c r="J125" s="23"/>
      <c r="L125" s="1"/>
      <c r="M125" s="1"/>
    </row>
    <row r="126" spans="1:13" x14ac:dyDescent="0.15">
      <c r="A126" s="203">
        <v>8</v>
      </c>
      <c r="B126" s="204" t="s">
        <v>3</v>
      </c>
      <c r="C126" s="205">
        <v>16</v>
      </c>
      <c r="D126" s="206">
        <v>13</v>
      </c>
      <c r="E126" s="205" t="s">
        <v>8</v>
      </c>
      <c r="F126" s="205" t="s">
        <v>9</v>
      </c>
      <c r="G126" s="205" t="s">
        <v>23</v>
      </c>
      <c r="H126" s="207" t="s">
        <v>200</v>
      </c>
      <c r="I126" s="207" t="s">
        <v>99</v>
      </c>
      <c r="J126" s="23"/>
      <c r="L126" s="1"/>
      <c r="M126" s="1"/>
    </row>
    <row r="127" spans="1:13" x14ac:dyDescent="0.15">
      <c r="A127" s="198">
        <v>8</v>
      </c>
      <c r="B127" s="199" t="s">
        <v>3</v>
      </c>
      <c r="C127" s="200">
        <v>16</v>
      </c>
      <c r="D127" s="201">
        <v>13</v>
      </c>
      <c r="E127" s="200" t="s">
        <v>4</v>
      </c>
      <c r="F127" s="200" t="s">
        <v>88</v>
      </c>
      <c r="G127" s="200" t="s">
        <v>23</v>
      </c>
      <c r="H127" s="202" t="s">
        <v>139</v>
      </c>
      <c r="I127" s="202" t="s">
        <v>113</v>
      </c>
      <c r="J127" s="23"/>
      <c r="L127" s="1"/>
      <c r="M127" s="1"/>
    </row>
    <row r="128" spans="1:13" x14ac:dyDescent="0.15">
      <c r="A128" s="223">
        <v>8</v>
      </c>
      <c r="B128" s="224" t="s">
        <v>7</v>
      </c>
      <c r="C128" s="225">
        <v>19</v>
      </c>
      <c r="D128" s="226">
        <v>19</v>
      </c>
      <c r="E128" s="225" t="s">
        <v>8</v>
      </c>
      <c r="F128" s="225"/>
      <c r="G128" s="225" t="s">
        <v>6</v>
      </c>
      <c r="H128" s="227"/>
      <c r="I128" s="227"/>
      <c r="J128" s="23"/>
      <c r="L128" s="1"/>
      <c r="M128" s="1"/>
    </row>
    <row r="129" spans="1:13" x14ac:dyDescent="0.15">
      <c r="A129" s="223">
        <v>8</v>
      </c>
      <c r="B129" s="224" t="s">
        <v>48</v>
      </c>
      <c r="C129" s="225">
        <v>20</v>
      </c>
      <c r="D129" s="226">
        <v>19</v>
      </c>
      <c r="E129" s="225" t="s">
        <v>8</v>
      </c>
      <c r="F129" s="225"/>
      <c r="G129" s="225" t="s">
        <v>6</v>
      </c>
      <c r="H129" s="227"/>
      <c r="I129" s="227"/>
      <c r="J129" s="23"/>
      <c r="L129" s="1"/>
      <c r="M129" s="1"/>
    </row>
    <row r="130" spans="1:13" x14ac:dyDescent="0.15">
      <c r="A130" s="213">
        <v>8</v>
      </c>
      <c r="B130" s="214" t="s">
        <v>2</v>
      </c>
      <c r="C130" s="215">
        <v>22</v>
      </c>
      <c r="D130" s="216">
        <v>11</v>
      </c>
      <c r="E130" s="215" t="s">
        <v>8</v>
      </c>
      <c r="F130" s="215"/>
      <c r="G130" s="215"/>
      <c r="H130" s="217"/>
      <c r="I130" s="217"/>
      <c r="J130" s="23"/>
      <c r="L130" s="1"/>
      <c r="M130" s="1"/>
    </row>
    <row r="131" spans="1:13" x14ac:dyDescent="0.15">
      <c r="A131" s="203">
        <v>8</v>
      </c>
      <c r="B131" s="204" t="s">
        <v>3</v>
      </c>
      <c r="C131" s="205">
        <v>23</v>
      </c>
      <c r="D131" s="206">
        <v>13</v>
      </c>
      <c r="E131" s="205" t="s">
        <v>8</v>
      </c>
      <c r="F131" s="205" t="s">
        <v>10</v>
      </c>
      <c r="G131" s="205" t="s">
        <v>23</v>
      </c>
      <c r="H131" s="207" t="s">
        <v>198</v>
      </c>
      <c r="I131" s="207" t="s">
        <v>99</v>
      </c>
      <c r="J131" s="23"/>
      <c r="L131" s="1"/>
      <c r="M131" s="1"/>
    </row>
    <row r="132" spans="1:13" x14ac:dyDescent="0.15">
      <c r="A132" s="198">
        <v>8</v>
      </c>
      <c r="B132" s="199" t="s">
        <v>3</v>
      </c>
      <c r="C132" s="200">
        <v>23</v>
      </c>
      <c r="D132" s="201">
        <v>13</v>
      </c>
      <c r="E132" s="200" t="s">
        <v>4</v>
      </c>
      <c r="F132" s="200" t="s">
        <v>5</v>
      </c>
      <c r="G132" s="200" t="s">
        <v>23</v>
      </c>
      <c r="H132" s="202" t="s">
        <v>189</v>
      </c>
      <c r="I132" s="202" t="s">
        <v>113</v>
      </c>
      <c r="J132" s="23"/>
      <c r="L132" s="1"/>
      <c r="M132" s="1"/>
    </row>
    <row r="133" spans="1:13" x14ac:dyDescent="0.15">
      <c r="A133" s="198">
        <v>8</v>
      </c>
      <c r="B133" s="199" t="s">
        <v>3</v>
      </c>
      <c r="C133" s="200">
        <v>23</v>
      </c>
      <c r="D133" s="201">
        <v>13</v>
      </c>
      <c r="E133" s="200" t="s">
        <v>4</v>
      </c>
      <c r="F133" s="200" t="s">
        <v>24</v>
      </c>
      <c r="G133" s="200" t="s">
        <v>23</v>
      </c>
      <c r="H133" s="202" t="s">
        <v>204</v>
      </c>
      <c r="I133" s="202" t="s">
        <v>113</v>
      </c>
      <c r="J133" s="23"/>
      <c r="L133" s="1"/>
      <c r="M133" s="1"/>
    </row>
    <row r="134" spans="1:13" x14ac:dyDescent="0.15">
      <c r="A134" s="223">
        <v>8</v>
      </c>
      <c r="B134" s="224" t="s">
        <v>7</v>
      </c>
      <c r="C134" s="225">
        <v>26</v>
      </c>
      <c r="D134" s="226">
        <v>19</v>
      </c>
      <c r="E134" s="225" t="s">
        <v>8</v>
      </c>
      <c r="F134" s="225"/>
      <c r="G134" s="225" t="s">
        <v>6</v>
      </c>
      <c r="H134" s="227"/>
      <c r="I134" s="227"/>
      <c r="J134" s="23"/>
      <c r="L134" s="1"/>
      <c r="M134" s="1"/>
    </row>
    <row r="135" spans="1:13" x14ac:dyDescent="0.15">
      <c r="A135" s="223">
        <v>8</v>
      </c>
      <c r="B135" s="224" t="s">
        <v>48</v>
      </c>
      <c r="C135" s="225">
        <v>27</v>
      </c>
      <c r="D135" s="226">
        <v>19</v>
      </c>
      <c r="E135" s="225" t="s">
        <v>8</v>
      </c>
      <c r="F135" s="225"/>
      <c r="G135" s="225" t="s">
        <v>6</v>
      </c>
      <c r="H135" s="227"/>
      <c r="I135" s="227"/>
      <c r="J135" s="23"/>
      <c r="L135" s="1"/>
      <c r="M135" s="1"/>
    </row>
    <row r="136" spans="1:13" x14ac:dyDescent="0.15">
      <c r="A136" s="203">
        <v>8</v>
      </c>
      <c r="B136" s="204" t="s">
        <v>2</v>
      </c>
      <c r="C136" s="205">
        <v>29</v>
      </c>
      <c r="D136" s="206">
        <v>11</v>
      </c>
      <c r="E136" s="205" t="s">
        <v>8</v>
      </c>
      <c r="F136" s="205" t="s">
        <v>24</v>
      </c>
      <c r="G136" s="205" t="s">
        <v>23</v>
      </c>
      <c r="H136" s="207" t="s">
        <v>84</v>
      </c>
      <c r="I136" s="207" t="s">
        <v>99</v>
      </c>
      <c r="J136" s="23"/>
      <c r="L136" s="1"/>
      <c r="M136" s="1"/>
    </row>
    <row r="137" spans="1:13" x14ac:dyDescent="0.15">
      <c r="A137" s="213">
        <v>8</v>
      </c>
      <c r="B137" s="214" t="s">
        <v>3</v>
      </c>
      <c r="C137" s="215">
        <v>30</v>
      </c>
      <c r="D137" s="216">
        <v>13</v>
      </c>
      <c r="E137" s="215" t="s">
        <v>8</v>
      </c>
      <c r="F137" s="215"/>
      <c r="G137" s="215"/>
      <c r="H137" s="217"/>
      <c r="I137" s="217"/>
      <c r="J137" s="23"/>
      <c r="L137" s="1"/>
      <c r="M137" s="1"/>
    </row>
    <row r="138" spans="1:13" x14ac:dyDescent="0.15">
      <c r="A138" s="122">
        <v>9</v>
      </c>
      <c r="B138" s="124" t="s">
        <v>27</v>
      </c>
      <c r="C138" s="125"/>
      <c r="D138" s="125"/>
      <c r="E138" s="125"/>
      <c r="F138" s="125"/>
      <c r="G138" s="125"/>
      <c r="H138" s="125"/>
      <c r="I138" s="126"/>
      <c r="J138" s="23"/>
      <c r="L138" s="1"/>
      <c r="M138" s="1"/>
    </row>
    <row r="139" spans="1:13" x14ac:dyDescent="0.15">
      <c r="A139" s="223">
        <v>9</v>
      </c>
      <c r="B139" s="224" t="s">
        <v>7</v>
      </c>
      <c r="C139" s="225">
        <v>2</v>
      </c>
      <c r="D139" s="226">
        <v>19</v>
      </c>
      <c r="E139" s="225" t="s">
        <v>8</v>
      </c>
      <c r="F139" s="225"/>
      <c r="G139" s="225" t="s">
        <v>6</v>
      </c>
      <c r="H139" s="227"/>
      <c r="I139" s="227"/>
      <c r="J139" s="23"/>
      <c r="L139" s="1"/>
      <c r="M139" s="1"/>
    </row>
    <row r="140" spans="1:13" x14ac:dyDescent="0.15">
      <c r="A140" s="223">
        <v>9</v>
      </c>
      <c r="B140" s="224" t="s">
        <v>48</v>
      </c>
      <c r="C140" s="225">
        <v>3</v>
      </c>
      <c r="D140" s="226">
        <v>19</v>
      </c>
      <c r="E140" s="225" t="s">
        <v>8</v>
      </c>
      <c r="F140" s="225"/>
      <c r="G140" s="225" t="s">
        <v>6</v>
      </c>
      <c r="H140" s="227"/>
      <c r="I140" s="227"/>
      <c r="J140" s="23"/>
      <c r="L140" s="1"/>
      <c r="M140" s="1"/>
    </row>
    <row r="141" spans="1:13" x14ac:dyDescent="0.15">
      <c r="A141" s="213">
        <v>9</v>
      </c>
      <c r="B141" s="214" t="s">
        <v>2</v>
      </c>
      <c r="C141" s="215">
        <v>5</v>
      </c>
      <c r="D141" s="216">
        <v>11</v>
      </c>
      <c r="E141" s="215" t="s">
        <v>8</v>
      </c>
      <c r="F141" s="215"/>
      <c r="G141" s="215"/>
      <c r="H141" s="217"/>
      <c r="I141" s="217"/>
      <c r="J141" s="23"/>
      <c r="L141" s="1"/>
      <c r="M141" s="1"/>
    </row>
    <row r="142" spans="1:13" x14ac:dyDescent="0.15">
      <c r="A142" s="198">
        <v>9</v>
      </c>
      <c r="B142" s="199" t="s">
        <v>2</v>
      </c>
      <c r="C142" s="200">
        <v>5</v>
      </c>
      <c r="D142" s="201">
        <v>13</v>
      </c>
      <c r="E142" s="200" t="s">
        <v>4</v>
      </c>
      <c r="F142" s="200" t="s">
        <v>125</v>
      </c>
      <c r="G142" s="200" t="s">
        <v>23</v>
      </c>
      <c r="H142" s="202" t="s">
        <v>105</v>
      </c>
      <c r="I142" s="202" t="s">
        <v>113</v>
      </c>
      <c r="J142" s="23"/>
      <c r="L142" s="1"/>
      <c r="M142" s="1"/>
    </row>
    <row r="143" spans="1:13" x14ac:dyDescent="0.15">
      <c r="A143" s="213">
        <v>9</v>
      </c>
      <c r="B143" s="214" t="s">
        <v>3</v>
      </c>
      <c r="C143" s="215">
        <v>6</v>
      </c>
      <c r="D143" s="216">
        <v>13</v>
      </c>
      <c r="E143" s="215" t="s">
        <v>8</v>
      </c>
      <c r="F143" s="215"/>
      <c r="G143" s="215"/>
      <c r="H143" s="217"/>
      <c r="I143" s="217"/>
      <c r="J143" s="23"/>
      <c r="L143" s="1"/>
      <c r="M143" s="1"/>
    </row>
    <row r="144" spans="1:13" x14ac:dyDescent="0.15">
      <c r="A144" s="198">
        <v>9</v>
      </c>
      <c r="B144" s="199" t="s">
        <v>3</v>
      </c>
      <c r="C144" s="200">
        <v>6</v>
      </c>
      <c r="D144" s="201">
        <v>13</v>
      </c>
      <c r="E144" s="200" t="s">
        <v>4</v>
      </c>
      <c r="F144" s="200" t="s">
        <v>10</v>
      </c>
      <c r="G144" s="200" t="s">
        <v>23</v>
      </c>
      <c r="H144" s="202" t="s">
        <v>175</v>
      </c>
      <c r="I144" s="202" t="s">
        <v>113</v>
      </c>
      <c r="J144" s="23"/>
      <c r="L144" s="1"/>
      <c r="M144" s="1"/>
    </row>
    <row r="145" spans="1:13" x14ac:dyDescent="0.15">
      <c r="A145" s="223">
        <v>9</v>
      </c>
      <c r="B145" s="224" t="s">
        <v>7</v>
      </c>
      <c r="C145" s="225">
        <v>9</v>
      </c>
      <c r="D145" s="226">
        <v>19</v>
      </c>
      <c r="E145" s="225" t="s">
        <v>8</v>
      </c>
      <c r="F145" s="225"/>
      <c r="G145" s="225" t="s">
        <v>6</v>
      </c>
      <c r="H145" s="227"/>
      <c r="I145" s="227"/>
      <c r="J145" s="23"/>
      <c r="L145" s="1"/>
      <c r="M145" s="1"/>
    </row>
    <row r="146" spans="1:13" x14ac:dyDescent="0.15">
      <c r="A146" s="223">
        <v>9</v>
      </c>
      <c r="B146" s="224" t="s">
        <v>48</v>
      </c>
      <c r="C146" s="225">
        <v>10</v>
      </c>
      <c r="D146" s="226">
        <v>19</v>
      </c>
      <c r="E146" s="225" t="s">
        <v>8</v>
      </c>
      <c r="F146" s="225"/>
      <c r="G146" s="225" t="s">
        <v>6</v>
      </c>
      <c r="H146" s="227"/>
      <c r="I146" s="227"/>
      <c r="J146" s="23"/>
      <c r="L146" s="1"/>
      <c r="M146" s="1"/>
    </row>
    <row r="147" spans="1:13" x14ac:dyDescent="0.15">
      <c r="A147" s="213">
        <v>9</v>
      </c>
      <c r="B147" s="214" t="s">
        <v>2</v>
      </c>
      <c r="C147" s="215">
        <v>12</v>
      </c>
      <c r="D147" s="216">
        <v>11</v>
      </c>
      <c r="E147" s="215" t="s">
        <v>8</v>
      </c>
      <c r="F147" s="215"/>
      <c r="G147" s="215"/>
      <c r="H147" s="217"/>
      <c r="I147" s="217"/>
      <c r="J147" s="23"/>
      <c r="L147" s="1"/>
      <c r="M147" s="1"/>
    </row>
    <row r="148" spans="1:13" x14ac:dyDescent="0.15">
      <c r="A148" s="213">
        <v>9</v>
      </c>
      <c r="B148" s="214" t="s">
        <v>3</v>
      </c>
      <c r="C148" s="215">
        <v>13</v>
      </c>
      <c r="D148" s="216">
        <v>13</v>
      </c>
      <c r="E148" s="215" t="s">
        <v>8</v>
      </c>
      <c r="F148" s="215"/>
      <c r="G148" s="215"/>
      <c r="H148" s="217"/>
      <c r="I148" s="217"/>
      <c r="J148" s="23"/>
      <c r="L148" s="1"/>
      <c r="M148" s="1"/>
    </row>
    <row r="149" spans="1:13" x14ac:dyDescent="0.15">
      <c r="A149" s="223">
        <v>9</v>
      </c>
      <c r="B149" s="224" t="s">
        <v>7</v>
      </c>
      <c r="C149" s="225">
        <v>16</v>
      </c>
      <c r="D149" s="226">
        <v>19</v>
      </c>
      <c r="E149" s="225" t="s">
        <v>8</v>
      </c>
      <c r="F149" s="225"/>
      <c r="G149" s="225" t="s">
        <v>6</v>
      </c>
      <c r="H149" s="227"/>
      <c r="I149" s="227"/>
      <c r="J149" s="23"/>
      <c r="L149" s="1"/>
      <c r="M149" s="1"/>
    </row>
    <row r="150" spans="1:13" x14ac:dyDescent="0.15">
      <c r="A150" s="223">
        <v>9</v>
      </c>
      <c r="B150" s="224" t="s">
        <v>48</v>
      </c>
      <c r="C150" s="225">
        <v>17</v>
      </c>
      <c r="D150" s="226">
        <v>19</v>
      </c>
      <c r="E150" s="225" t="s">
        <v>8</v>
      </c>
      <c r="F150" s="225"/>
      <c r="G150" s="225" t="s">
        <v>6</v>
      </c>
      <c r="H150" s="227"/>
      <c r="I150" s="227"/>
      <c r="J150" s="23"/>
      <c r="L150" s="1"/>
      <c r="M150" s="1"/>
    </row>
    <row r="151" spans="1:13" x14ac:dyDescent="0.15">
      <c r="A151" s="213">
        <v>9</v>
      </c>
      <c r="B151" s="214" t="s">
        <v>2</v>
      </c>
      <c r="C151" s="215">
        <v>19</v>
      </c>
      <c r="D151" s="216">
        <v>11</v>
      </c>
      <c r="E151" s="215" t="s">
        <v>8</v>
      </c>
      <c r="F151" s="215"/>
      <c r="G151" s="215"/>
      <c r="H151" s="217"/>
      <c r="I151" s="217"/>
      <c r="J151" s="23"/>
      <c r="L151" s="1"/>
      <c r="M151" s="1"/>
    </row>
    <row r="152" spans="1:13" x14ac:dyDescent="0.15">
      <c r="A152" s="123">
        <v>9</v>
      </c>
      <c r="B152" s="94" t="s">
        <v>3</v>
      </c>
      <c r="C152" s="95">
        <v>20</v>
      </c>
      <c r="D152" s="96">
        <v>11</v>
      </c>
      <c r="E152" s="95" t="s">
        <v>8</v>
      </c>
      <c r="F152" s="97" t="s">
        <v>77</v>
      </c>
      <c r="G152" s="95"/>
      <c r="H152" s="95"/>
      <c r="I152" s="97"/>
      <c r="J152" s="23"/>
      <c r="L152" s="1"/>
      <c r="M152" s="1"/>
    </row>
    <row r="153" spans="1:13" x14ac:dyDescent="0.15">
      <c r="A153" s="208">
        <v>9</v>
      </c>
      <c r="B153" s="209" t="s">
        <v>7</v>
      </c>
      <c r="C153" s="210">
        <v>23</v>
      </c>
      <c r="D153" s="211">
        <v>19</v>
      </c>
      <c r="E153" s="210" t="s">
        <v>4</v>
      </c>
      <c r="F153" s="210"/>
      <c r="G153" s="210" t="s">
        <v>6</v>
      </c>
      <c r="H153" s="212" t="s">
        <v>211</v>
      </c>
      <c r="I153" s="212"/>
      <c r="J153" s="23"/>
      <c r="L153" s="1"/>
      <c r="M153" s="1"/>
    </row>
    <row r="154" spans="1:13" x14ac:dyDescent="0.15">
      <c r="A154" s="223">
        <v>9</v>
      </c>
      <c r="B154" s="224" t="s">
        <v>7</v>
      </c>
      <c r="C154" s="225">
        <v>23</v>
      </c>
      <c r="D154" s="226">
        <v>19</v>
      </c>
      <c r="E154" s="225" t="s">
        <v>8</v>
      </c>
      <c r="F154" s="225"/>
      <c r="G154" s="225" t="s">
        <v>6</v>
      </c>
      <c r="H154" s="227"/>
      <c r="I154" s="227"/>
      <c r="J154" s="23"/>
      <c r="L154" s="1"/>
      <c r="M154" s="1"/>
    </row>
    <row r="155" spans="1:13" x14ac:dyDescent="0.15">
      <c r="A155" s="223">
        <v>9</v>
      </c>
      <c r="B155" s="224" t="s">
        <v>48</v>
      </c>
      <c r="C155" s="225">
        <v>24</v>
      </c>
      <c r="D155" s="226">
        <v>19</v>
      </c>
      <c r="E155" s="225" t="s">
        <v>8</v>
      </c>
      <c r="F155" s="225"/>
      <c r="G155" s="225" t="s">
        <v>6</v>
      </c>
      <c r="H155" s="227"/>
      <c r="I155" s="227"/>
      <c r="J155" s="23"/>
      <c r="L155" s="1"/>
      <c r="M155" s="1"/>
    </row>
    <row r="156" spans="1:13" x14ac:dyDescent="0.15">
      <c r="A156" s="213">
        <v>9</v>
      </c>
      <c r="B156" s="214" t="s">
        <v>2</v>
      </c>
      <c r="C156" s="215">
        <v>26</v>
      </c>
      <c r="D156" s="216">
        <v>11</v>
      </c>
      <c r="E156" s="215" t="s">
        <v>8</v>
      </c>
      <c r="F156" s="215"/>
      <c r="G156" s="215"/>
      <c r="H156" s="217"/>
      <c r="I156" s="217"/>
      <c r="J156" s="23"/>
      <c r="L156" s="1"/>
      <c r="M156" s="1"/>
    </row>
    <row r="157" spans="1:13" x14ac:dyDescent="0.15">
      <c r="A157" s="213">
        <v>9</v>
      </c>
      <c r="B157" s="214" t="s">
        <v>3</v>
      </c>
      <c r="C157" s="215">
        <v>27</v>
      </c>
      <c r="D157" s="216">
        <v>13</v>
      </c>
      <c r="E157" s="215" t="s">
        <v>8</v>
      </c>
      <c r="F157" s="215"/>
      <c r="G157" s="215"/>
      <c r="H157" s="217"/>
      <c r="I157" s="217"/>
      <c r="J157" s="23"/>
      <c r="L157" s="1"/>
      <c r="M157" s="1"/>
    </row>
    <row r="158" spans="1:13" x14ac:dyDescent="0.15">
      <c r="A158" s="223">
        <v>9</v>
      </c>
      <c r="B158" s="224" t="s">
        <v>7</v>
      </c>
      <c r="C158" s="225">
        <v>30</v>
      </c>
      <c r="D158" s="226">
        <v>19</v>
      </c>
      <c r="E158" s="225" t="s">
        <v>8</v>
      </c>
      <c r="F158" s="225"/>
      <c r="G158" s="225" t="s">
        <v>6</v>
      </c>
      <c r="H158" s="227"/>
      <c r="I158" s="227"/>
      <c r="J158" s="23"/>
      <c r="L158" s="1"/>
      <c r="M158" s="1"/>
    </row>
    <row r="159" spans="1:13" x14ac:dyDescent="0.15">
      <c r="A159" s="122">
        <v>10</v>
      </c>
      <c r="B159" s="124" t="s">
        <v>65</v>
      </c>
      <c r="C159" s="125"/>
      <c r="D159" s="125"/>
      <c r="E159" s="125"/>
      <c r="F159" s="125"/>
      <c r="G159" s="125"/>
      <c r="H159" s="125"/>
      <c r="I159" s="126"/>
      <c r="J159" s="23"/>
      <c r="L159" s="1"/>
      <c r="M159" s="1"/>
    </row>
    <row r="160" spans="1:13" x14ac:dyDescent="0.15">
      <c r="J160" s="23"/>
      <c r="L160" s="1"/>
      <c r="M160" s="1"/>
    </row>
    <row r="161" spans="1:13" x14ac:dyDescent="0.15">
      <c r="A161" s="198"/>
      <c r="B161" s="199"/>
      <c r="C161" s="200"/>
      <c r="D161" s="201"/>
      <c r="E161" s="200" t="s">
        <v>4</v>
      </c>
      <c r="F161" s="200" t="s">
        <v>12</v>
      </c>
      <c r="G161" s="200" t="s">
        <v>23</v>
      </c>
      <c r="H161" s="202" t="s">
        <v>133</v>
      </c>
      <c r="I161" s="202" t="s">
        <v>113</v>
      </c>
      <c r="J161" s="23"/>
      <c r="K161" s="51" t="s">
        <v>210</v>
      </c>
      <c r="L161" s="1"/>
      <c r="M161" s="1"/>
    </row>
    <row r="162" spans="1:13" x14ac:dyDescent="0.15">
      <c r="A162" s="208"/>
      <c r="B162" s="209"/>
      <c r="C162" s="210"/>
      <c r="D162" s="211"/>
      <c r="E162" s="210" t="s">
        <v>4</v>
      </c>
      <c r="F162" s="210"/>
      <c r="G162" s="210"/>
      <c r="H162" s="212" t="s">
        <v>116</v>
      </c>
      <c r="I162" s="212" t="s">
        <v>141</v>
      </c>
      <c r="J162" s="23"/>
      <c r="L162" s="1"/>
      <c r="M162" s="1"/>
    </row>
    <row r="163" spans="1:13" x14ac:dyDescent="0.15">
      <c r="J163" s="23"/>
      <c r="L163" s="1"/>
      <c r="M163" s="1"/>
    </row>
    <row r="164" spans="1:13" x14ac:dyDescent="0.15">
      <c r="J164" s="23"/>
      <c r="L164" s="1"/>
      <c r="M164" s="1"/>
    </row>
    <row r="165" spans="1:13" x14ac:dyDescent="0.15">
      <c r="J165" s="23"/>
      <c r="L165" s="1"/>
      <c r="M165" s="1"/>
    </row>
    <row r="166" spans="1:13" x14ac:dyDescent="0.15">
      <c r="J166" s="23"/>
      <c r="L166" s="1"/>
      <c r="M166" s="1"/>
    </row>
    <row r="167" spans="1:13" x14ac:dyDescent="0.15">
      <c r="J167" s="23"/>
      <c r="L167" s="1"/>
      <c r="M167" s="1"/>
    </row>
    <row r="168" spans="1:13" x14ac:dyDescent="0.15">
      <c r="J168" s="23"/>
      <c r="L168" s="1"/>
      <c r="M168" s="1"/>
    </row>
    <row r="169" spans="1:13" x14ac:dyDescent="0.15">
      <c r="L169" s="1"/>
      <c r="M169" s="1"/>
    </row>
    <row r="170" spans="1:13" x14ac:dyDescent="0.15">
      <c r="L170" s="1"/>
      <c r="M170" s="1"/>
    </row>
    <row r="171" spans="1:13" x14ac:dyDescent="0.15">
      <c r="L171" s="1"/>
      <c r="M171" s="1"/>
    </row>
    <row r="172" spans="1:13" x14ac:dyDescent="0.15">
      <c r="L172" s="1"/>
      <c r="M172" s="1"/>
    </row>
    <row r="173" spans="1:13" x14ac:dyDescent="0.15">
      <c r="L173" s="1"/>
      <c r="M173" s="1"/>
    </row>
    <row r="174" spans="1:13" x14ac:dyDescent="0.15">
      <c r="L174" s="1"/>
      <c r="M174" s="1"/>
    </row>
    <row r="175" spans="1:13" x14ac:dyDescent="0.15">
      <c r="L175" s="1"/>
      <c r="M175" s="1"/>
    </row>
    <row r="176" spans="1:13" x14ac:dyDescent="0.15">
      <c r="L176" s="1"/>
      <c r="M176" s="1"/>
    </row>
    <row r="177" spans="12:13" x14ac:dyDescent="0.15">
      <c r="L177" s="1"/>
      <c r="M177" s="1"/>
    </row>
    <row r="178" spans="12:13" x14ac:dyDescent="0.15">
      <c r="L178" s="1"/>
      <c r="M178" s="1"/>
    </row>
    <row r="179" spans="12:13" x14ac:dyDescent="0.15">
      <c r="L179" s="1"/>
      <c r="M179" s="1"/>
    </row>
    <row r="180" spans="12:13" x14ac:dyDescent="0.15">
      <c r="L180" s="1"/>
      <c r="M180" s="1"/>
    </row>
    <row r="181" spans="12:13" x14ac:dyDescent="0.15">
      <c r="L181" s="1"/>
      <c r="M181" s="1"/>
    </row>
    <row r="182" spans="12:13" x14ac:dyDescent="0.15">
      <c r="L182" s="1"/>
      <c r="M182" s="1"/>
    </row>
    <row r="183" spans="12:13" x14ac:dyDescent="0.15">
      <c r="L183" s="1"/>
      <c r="M183" s="1"/>
    </row>
    <row r="184" spans="12:13" x14ac:dyDescent="0.15">
      <c r="L184" s="1"/>
      <c r="M184" s="1"/>
    </row>
    <row r="185" spans="12:13" x14ac:dyDescent="0.15">
      <c r="L185" s="1"/>
      <c r="M185" s="1"/>
    </row>
    <row r="186" spans="12:13" x14ac:dyDescent="0.15">
      <c r="L186" s="1"/>
      <c r="M186" s="1"/>
    </row>
    <row r="187" spans="12:13" x14ac:dyDescent="0.15">
      <c r="L187" s="1"/>
      <c r="M187" s="1"/>
    </row>
    <row r="188" spans="12:13" x14ac:dyDescent="0.15">
      <c r="L188" s="1"/>
      <c r="M188" s="1"/>
    </row>
    <row r="189" spans="12:13" x14ac:dyDescent="0.15">
      <c r="L189" s="1"/>
      <c r="M189" s="1"/>
    </row>
    <row r="190" spans="12:13" x14ac:dyDescent="0.15">
      <c r="L190" s="1"/>
      <c r="M190" s="1"/>
    </row>
    <row r="191" spans="12:13" x14ac:dyDescent="0.15">
      <c r="L191" s="1"/>
      <c r="M191" s="1"/>
    </row>
    <row r="192" spans="12:13" x14ac:dyDescent="0.15">
      <c r="L192" s="1"/>
      <c r="M192" s="1"/>
    </row>
    <row r="193" spans="12:13" x14ac:dyDescent="0.15">
      <c r="L193" s="1"/>
      <c r="M193" s="1"/>
    </row>
    <row r="194" spans="12:13" x14ac:dyDescent="0.15">
      <c r="L194" s="1"/>
      <c r="M194" s="1"/>
    </row>
    <row r="195" spans="12:13" x14ac:dyDescent="0.15">
      <c r="L195" s="1"/>
      <c r="M195" s="1"/>
    </row>
    <row r="196" spans="12:13" x14ac:dyDescent="0.15">
      <c r="L196" s="1"/>
      <c r="M196" s="1"/>
    </row>
    <row r="197" spans="12:13" x14ac:dyDescent="0.15">
      <c r="L197" s="1"/>
      <c r="M197" s="1"/>
    </row>
    <row r="198" spans="12:13" x14ac:dyDescent="0.15">
      <c r="L198" s="1"/>
      <c r="M198" s="1"/>
    </row>
    <row r="199" spans="12:13" x14ac:dyDescent="0.15">
      <c r="L199" s="1"/>
      <c r="M199" s="1"/>
    </row>
    <row r="200" spans="12:13" x14ac:dyDescent="0.15">
      <c r="L200" s="1"/>
      <c r="M200" s="1"/>
    </row>
    <row r="201" spans="12:13" x14ac:dyDescent="0.15">
      <c r="L201" s="1"/>
      <c r="M201" s="1"/>
    </row>
    <row r="202" spans="12:13" x14ac:dyDescent="0.15">
      <c r="L202" s="1"/>
      <c r="M202" s="1"/>
    </row>
    <row r="203" spans="12:13" x14ac:dyDescent="0.15">
      <c r="L203" s="1"/>
      <c r="M203" s="1"/>
    </row>
    <row r="204" spans="12:13" x14ac:dyDescent="0.15">
      <c r="L204" s="1"/>
      <c r="M204" s="1"/>
    </row>
    <row r="205" spans="12:13" x14ac:dyDescent="0.15">
      <c r="L205" s="1"/>
      <c r="M205" s="1"/>
    </row>
    <row r="206" spans="12:13" x14ac:dyDescent="0.15">
      <c r="L206" s="1"/>
      <c r="M206" s="1"/>
    </row>
    <row r="207" spans="12:13" x14ac:dyDescent="0.15">
      <c r="L207" s="1"/>
      <c r="M207" s="1"/>
    </row>
    <row r="208" spans="12:13" x14ac:dyDescent="0.15">
      <c r="L208" s="1"/>
      <c r="M208" s="1"/>
    </row>
    <row r="209" spans="12:13" x14ac:dyDescent="0.15">
      <c r="L209" s="1"/>
      <c r="M209" s="1"/>
    </row>
    <row r="210" spans="12:13" x14ac:dyDescent="0.15">
      <c r="L210" s="1"/>
      <c r="M210" s="1"/>
    </row>
    <row r="211" spans="12:13" x14ac:dyDescent="0.15">
      <c r="L211" s="1"/>
      <c r="M211" s="1"/>
    </row>
    <row r="212" spans="12:13" x14ac:dyDescent="0.15">
      <c r="L212" s="1"/>
      <c r="M212" s="1"/>
    </row>
    <row r="213" spans="12:13" x14ac:dyDescent="0.15">
      <c r="L213" s="1"/>
      <c r="M213" s="1"/>
    </row>
    <row r="214" spans="12:13" x14ac:dyDescent="0.15">
      <c r="L214" s="1"/>
      <c r="M214" s="1"/>
    </row>
    <row r="215" spans="12:13" x14ac:dyDescent="0.15">
      <c r="L215" s="1"/>
      <c r="M215" s="1"/>
    </row>
    <row r="216" spans="12:13" x14ac:dyDescent="0.15">
      <c r="L216" s="1"/>
      <c r="M216" s="1"/>
    </row>
    <row r="217" spans="12:13" x14ac:dyDescent="0.15">
      <c r="L217" s="1"/>
      <c r="M217" s="1"/>
    </row>
    <row r="218" spans="12:13" x14ac:dyDescent="0.15">
      <c r="L218" s="1"/>
      <c r="M218" s="1"/>
    </row>
    <row r="219" spans="12:13" x14ac:dyDescent="0.15">
      <c r="L219" s="1"/>
      <c r="M219" s="1"/>
    </row>
    <row r="220" spans="12:13" x14ac:dyDescent="0.15">
      <c r="L220" s="1"/>
      <c r="M220" s="1"/>
    </row>
    <row r="221" spans="12:13" x14ac:dyDescent="0.15">
      <c r="L221" s="1"/>
      <c r="M221" s="1"/>
    </row>
    <row r="222" spans="12:13" x14ac:dyDescent="0.15">
      <c r="L222" s="1"/>
      <c r="M222" s="1"/>
    </row>
    <row r="223" spans="12:13" x14ac:dyDescent="0.15">
      <c r="L223" s="1"/>
      <c r="M223" s="1"/>
    </row>
    <row r="224" spans="12:13" x14ac:dyDescent="0.15">
      <c r="L224" s="1"/>
      <c r="M224" s="1"/>
    </row>
    <row r="225" spans="12:13" x14ac:dyDescent="0.15">
      <c r="L225" s="1"/>
      <c r="M225" s="1"/>
    </row>
    <row r="226" spans="12:13" x14ac:dyDescent="0.15">
      <c r="L226" s="1"/>
      <c r="M226" s="1"/>
    </row>
    <row r="227" spans="12:13" x14ac:dyDescent="0.15">
      <c r="L227" s="1"/>
      <c r="M227" s="1"/>
    </row>
    <row r="228" spans="12:13" x14ac:dyDescent="0.15">
      <c r="L228" s="1"/>
      <c r="M228" s="1"/>
    </row>
    <row r="229" spans="12:13" x14ac:dyDescent="0.15">
      <c r="L229" s="1"/>
      <c r="M229" s="1"/>
    </row>
    <row r="230" spans="12:13" x14ac:dyDescent="0.15">
      <c r="L230" s="1"/>
      <c r="M230" s="1"/>
    </row>
    <row r="231" spans="12:13" x14ac:dyDescent="0.15">
      <c r="L231" s="1"/>
      <c r="M231" s="1"/>
    </row>
    <row r="232" spans="12:13" x14ac:dyDescent="0.15">
      <c r="L232" s="1"/>
      <c r="M232" s="1"/>
    </row>
    <row r="233" spans="12:13" x14ac:dyDescent="0.15">
      <c r="L233" s="1"/>
      <c r="M233" s="1"/>
    </row>
    <row r="234" spans="12:13" x14ac:dyDescent="0.15">
      <c r="L234" s="1"/>
      <c r="M234" s="1"/>
    </row>
    <row r="235" spans="12:13" x14ac:dyDescent="0.15">
      <c r="L235" s="1"/>
      <c r="M235" s="1"/>
    </row>
    <row r="236" spans="12:13" x14ac:dyDescent="0.15">
      <c r="L236" s="1"/>
      <c r="M236" s="1"/>
    </row>
    <row r="237" spans="12:13" x14ac:dyDescent="0.15">
      <c r="L237" s="1"/>
      <c r="M237" s="1"/>
    </row>
    <row r="238" spans="12:13" x14ac:dyDescent="0.15">
      <c r="L238" s="1"/>
      <c r="M238" s="1"/>
    </row>
    <row r="239" spans="12:13" x14ac:dyDescent="0.15">
      <c r="L239" s="1"/>
      <c r="M239" s="1"/>
    </row>
    <row r="240" spans="12:13" x14ac:dyDescent="0.15">
      <c r="L240" s="1"/>
      <c r="M240" s="1"/>
    </row>
    <row r="241" spans="12:13" x14ac:dyDescent="0.15">
      <c r="L241" s="1"/>
      <c r="M241" s="1"/>
    </row>
    <row r="242" spans="12:13" x14ac:dyDescent="0.15">
      <c r="L242" s="1"/>
      <c r="M242" s="1"/>
    </row>
    <row r="243" spans="12:13" x14ac:dyDescent="0.15">
      <c r="L243" s="1"/>
      <c r="M243" s="1"/>
    </row>
    <row r="244" spans="12:13" x14ac:dyDescent="0.15">
      <c r="L244" s="1"/>
      <c r="M244" s="1"/>
    </row>
    <row r="245" spans="12:13" x14ac:dyDescent="0.15">
      <c r="L245" s="1"/>
      <c r="M245" s="1"/>
    </row>
    <row r="246" spans="12:13" x14ac:dyDescent="0.15">
      <c r="L246" s="1"/>
      <c r="M246" s="1"/>
    </row>
    <row r="247" spans="12:13" x14ac:dyDescent="0.15">
      <c r="L247" s="1"/>
      <c r="M247" s="1"/>
    </row>
    <row r="248" spans="12:13" x14ac:dyDescent="0.15">
      <c r="L248" s="1"/>
      <c r="M248" s="1"/>
    </row>
    <row r="249" spans="12:13" x14ac:dyDescent="0.15">
      <c r="L249" s="1"/>
      <c r="M249" s="1"/>
    </row>
    <row r="250" spans="12:13" x14ac:dyDescent="0.15">
      <c r="L250" s="1"/>
      <c r="M250" s="1"/>
    </row>
    <row r="251" spans="12:13" x14ac:dyDescent="0.15">
      <c r="L251" s="1"/>
      <c r="M251" s="1"/>
    </row>
    <row r="252" spans="12:13" x14ac:dyDescent="0.15">
      <c r="L252" s="1"/>
      <c r="M252" s="1"/>
    </row>
    <row r="253" spans="12:13" x14ac:dyDescent="0.15">
      <c r="L253" s="1"/>
      <c r="M253" s="1"/>
    </row>
    <row r="254" spans="12:13" x14ac:dyDescent="0.15">
      <c r="L254" s="1"/>
      <c r="M254" s="1"/>
    </row>
    <row r="255" spans="12:13" x14ac:dyDescent="0.15">
      <c r="L255" s="1"/>
      <c r="M255" s="1"/>
    </row>
    <row r="256" spans="12:13" x14ac:dyDescent="0.15">
      <c r="L256" s="1"/>
      <c r="M256" s="1"/>
    </row>
    <row r="257" spans="12:13" x14ac:dyDescent="0.15">
      <c r="L257" s="1"/>
      <c r="M257" s="1"/>
    </row>
    <row r="258" spans="12:13" x14ac:dyDescent="0.15">
      <c r="L258" s="1"/>
      <c r="M258" s="1"/>
    </row>
    <row r="259" spans="12:13" x14ac:dyDescent="0.15">
      <c r="L259" s="1"/>
      <c r="M259" s="1"/>
    </row>
    <row r="260" spans="12:13" x14ac:dyDescent="0.15">
      <c r="L260" s="1"/>
      <c r="M260" s="1"/>
    </row>
    <row r="261" spans="12:13" x14ac:dyDescent="0.15">
      <c r="L261" s="1"/>
      <c r="M261" s="1"/>
    </row>
    <row r="262" spans="12:13" x14ac:dyDescent="0.15">
      <c r="L262" s="1"/>
      <c r="M262" s="1"/>
    </row>
    <row r="263" spans="12:13" x14ac:dyDescent="0.15">
      <c r="L263" s="1"/>
      <c r="M263" s="1"/>
    </row>
    <row r="264" spans="12:13" x14ac:dyDescent="0.15">
      <c r="L264" s="1"/>
      <c r="M264" s="1"/>
    </row>
    <row r="265" spans="12:13" x14ac:dyDescent="0.15">
      <c r="L265" s="1"/>
      <c r="M265" s="1"/>
    </row>
    <row r="266" spans="12:13" x14ac:dyDescent="0.15">
      <c r="L266" s="1"/>
      <c r="M266" s="1"/>
    </row>
    <row r="267" spans="12:13" x14ac:dyDescent="0.15">
      <c r="L267" s="1"/>
      <c r="M267" s="1"/>
    </row>
    <row r="268" spans="12:13" x14ac:dyDescent="0.15">
      <c r="L268" s="1"/>
      <c r="M268" s="1"/>
    </row>
    <row r="269" spans="12:13" x14ac:dyDescent="0.15">
      <c r="L269" s="1"/>
      <c r="M269" s="1"/>
    </row>
    <row r="270" spans="12:13" x14ac:dyDescent="0.15">
      <c r="L270" s="1"/>
      <c r="M270" s="1"/>
    </row>
    <row r="271" spans="12:13" x14ac:dyDescent="0.15">
      <c r="L271" s="1"/>
      <c r="M271" s="1"/>
    </row>
    <row r="272" spans="12:13" x14ac:dyDescent="0.15">
      <c r="L272" s="1"/>
      <c r="M272" s="1"/>
    </row>
    <row r="273" spans="12:13" x14ac:dyDescent="0.15">
      <c r="L273" s="1"/>
      <c r="M273" s="1"/>
    </row>
    <row r="274" spans="12:13" x14ac:dyDescent="0.15">
      <c r="L274" s="1"/>
      <c r="M274" s="1"/>
    </row>
  </sheetData>
  <sortState xmlns:xlrd2="http://schemas.microsoft.com/office/spreadsheetml/2017/richdata2" ref="A15:K168">
    <sortCondition ref="A15:A168"/>
    <sortCondition ref="C15:C168"/>
    <sortCondition ref="D15:D168"/>
    <sortCondition descending="1" ref="E15:E168"/>
  </sortState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7"/>
  <sheetViews>
    <sheetView workbookViewId="0">
      <selection activeCell="J55" sqref="J55"/>
    </sheetView>
  </sheetViews>
  <sheetFormatPr baseColWidth="10" defaultColWidth="11.83203125" defaultRowHeight="13" x14ac:dyDescent="0.15"/>
  <cols>
    <col min="1" max="1" width="8.83203125" style="6" customWidth="1"/>
    <col min="2" max="2" width="9.83203125" style="6" customWidth="1"/>
    <col min="3" max="3" width="8.83203125" style="6" customWidth="1"/>
    <col min="4" max="4" width="12.33203125" style="6" customWidth="1"/>
    <col min="5" max="5" width="8.83203125" style="6" customWidth="1"/>
    <col min="6" max="6" width="17.5" style="3" customWidth="1"/>
    <col min="7" max="7" width="5" style="6" customWidth="1"/>
    <col min="8" max="8" width="21.5" style="6" customWidth="1"/>
    <col min="9" max="9" width="13.33203125" style="6" customWidth="1"/>
    <col min="10" max="11" width="20.83203125" style="3" customWidth="1"/>
    <col min="12" max="12" width="12.33203125" style="6" customWidth="1"/>
    <col min="13" max="13" width="16.6640625" style="6" customWidth="1"/>
    <col min="14" max="16384" width="11.83203125" style="6"/>
  </cols>
  <sheetData>
    <row r="1" spans="1:12" ht="18.75" customHeight="1" x14ac:dyDescent="0.15">
      <c r="A1" s="17" t="str">
        <f>MASTER!B1</f>
        <v>BERKHAMSTED SUMMER FIXTURES 2026</v>
      </c>
      <c r="B1" s="3"/>
      <c r="C1" s="4"/>
      <c r="D1" s="5"/>
      <c r="E1" s="3"/>
      <c r="G1" s="3"/>
      <c r="H1" s="49"/>
      <c r="I1" s="3"/>
    </row>
    <row r="2" spans="1:12" s="47" customFormat="1" ht="24" customHeight="1" x14ac:dyDescent="0.15">
      <c r="A2" s="41" t="s">
        <v>25</v>
      </c>
      <c r="B2" s="42"/>
      <c r="C2" s="43"/>
      <c r="D2" s="44"/>
      <c r="E2" s="45"/>
      <c r="F2" s="49">
        <v>46078</v>
      </c>
      <c r="G2" s="46"/>
      <c r="H2" s="47" t="s">
        <v>51</v>
      </c>
      <c r="I2" s="89"/>
      <c r="J2" s="46"/>
      <c r="K2" s="46"/>
    </row>
    <row r="3" spans="1:12" ht="14" thickBot="1" x14ac:dyDescent="0.2">
      <c r="A3" s="7"/>
      <c r="B3" s="3"/>
      <c r="C3" s="4"/>
      <c r="D3" s="5"/>
      <c r="E3" s="3"/>
      <c r="G3" s="3"/>
      <c r="I3" s="3"/>
    </row>
    <row r="4" spans="1:12" ht="25" customHeight="1" thickBot="1" x14ac:dyDescent="0.25">
      <c r="A4" s="148" t="s">
        <v>163</v>
      </c>
      <c r="B4" s="99"/>
      <c r="C4" s="100"/>
      <c r="D4" s="101"/>
      <c r="E4" s="99"/>
      <c r="F4" s="102"/>
      <c r="G4" s="3"/>
      <c r="H4" s="147" t="s">
        <v>140</v>
      </c>
    </row>
    <row r="5" spans="1:12" x14ac:dyDescent="0.15">
      <c r="A5" s="7"/>
      <c r="B5" s="3"/>
      <c r="C5" s="4"/>
      <c r="D5" s="5"/>
      <c r="E5" s="3"/>
      <c r="G5" s="3"/>
      <c r="I5" s="3"/>
    </row>
    <row r="6" spans="1:12" x14ac:dyDescent="0.15">
      <c r="A6" s="7"/>
      <c r="B6" s="3"/>
      <c r="C6" s="4"/>
      <c r="D6" s="5"/>
      <c r="E6" s="3"/>
      <c r="G6" s="3"/>
      <c r="I6" s="3"/>
    </row>
    <row r="7" spans="1:12" x14ac:dyDescent="0.15">
      <c r="A7" s="12" t="s">
        <v>22</v>
      </c>
      <c r="B7" s="13" t="s">
        <v>28</v>
      </c>
      <c r="C7" s="14" t="s">
        <v>29</v>
      </c>
      <c r="D7" s="15" t="s">
        <v>30</v>
      </c>
      <c r="E7" s="13" t="s">
        <v>31</v>
      </c>
      <c r="F7" s="13" t="s">
        <v>32</v>
      </c>
      <c r="G7" s="13"/>
      <c r="H7" s="16" t="s">
        <v>33</v>
      </c>
      <c r="I7" s="3"/>
    </row>
    <row r="8" spans="1:12" ht="14" thickBot="1" x14ac:dyDescent="0.2">
      <c r="A8" s="7"/>
      <c r="B8" s="3"/>
      <c r="C8" s="4"/>
      <c r="D8" s="5"/>
      <c r="E8" s="3"/>
      <c r="G8" s="3"/>
      <c r="I8" s="3"/>
    </row>
    <row r="9" spans="1:12" ht="14" thickBot="1" x14ac:dyDescent="0.2">
      <c r="A9" s="25" t="s">
        <v>78</v>
      </c>
      <c r="B9" s="27"/>
      <c r="C9" s="26" t="s">
        <v>38</v>
      </c>
      <c r="D9" s="28"/>
      <c r="E9" s="3"/>
      <c r="F9" s="29" t="s">
        <v>39</v>
      </c>
      <c r="G9" s="129" t="s">
        <v>63</v>
      </c>
      <c r="H9" s="128"/>
      <c r="I9" s="3"/>
    </row>
    <row r="10" spans="1:12" ht="14" x14ac:dyDescent="0.15">
      <c r="A10" s="92">
        <v>4</v>
      </c>
      <c r="B10" s="92" t="s">
        <v>7</v>
      </c>
      <c r="C10" s="92">
        <v>22</v>
      </c>
      <c r="D10" s="117">
        <v>19</v>
      </c>
      <c r="E10" s="118" t="s">
        <v>4</v>
      </c>
      <c r="F10" s="107" t="s">
        <v>78</v>
      </c>
      <c r="G10" s="3" t="s">
        <v>6</v>
      </c>
      <c r="H10" s="108" t="s">
        <v>150</v>
      </c>
      <c r="I10" s="3" t="str">
        <f>IF(E10="H","Courts 8&amp;9"," ")</f>
        <v xml:space="preserve"> </v>
      </c>
      <c r="L10" s="6">
        <f>IF(E10="H",2,0)</f>
        <v>0</v>
      </c>
    </row>
    <row r="11" spans="1:12" ht="14" x14ac:dyDescent="0.15">
      <c r="A11" s="92">
        <v>5</v>
      </c>
      <c r="B11" s="92" t="s">
        <v>7</v>
      </c>
      <c r="C11" s="92">
        <v>13</v>
      </c>
      <c r="D11" s="117">
        <v>19</v>
      </c>
      <c r="E11" s="118" t="s">
        <v>8</v>
      </c>
      <c r="F11" s="107" t="s">
        <v>78</v>
      </c>
      <c r="G11" s="3" t="s">
        <v>6</v>
      </c>
      <c r="H11" s="108" t="s">
        <v>19</v>
      </c>
      <c r="I11" s="3" t="str">
        <f t="shared" ref="I11:I61" si="0">IF(E11="H","Courts 8&amp;9"," ")</f>
        <v>Courts 8&amp;9</v>
      </c>
      <c r="L11" s="6">
        <f t="shared" ref="L11:L64" si="1">IF(E11="H",2,0)</f>
        <v>2</v>
      </c>
    </row>
    <row r="12" spans="1:12" ht="14" x14ac:dyDescent="0.15">
      <c r="A12" s="92">
        <v>6</v>
      </c>
      <c r="B12" s="92" t="s">
        <v>1</v>
      </c>
      <c r="C12" s="92">
        <v>1</v>
      </c>
      <c r="D12" s="117">
        <v>19</v>
      </c>
      <c r="E12" s="118" t="s">
        <v>4</v>
      </c>
      <c r="F12" s="107" t="s">
        <v>78</v>
      </c>
      <c r="G12" s="3" t="s">
        <v>6</v>
      </c>
      <c r="H12" s="108" t="s">
        <v>61</v>
      </c>
      <c r="I12" s="3" t="str">
        <f t="shared" si="0"/>
        <v xml:space="preserve"> </v>
      </c>
      <c r="L12" s="6">
        <f t="shared" si="1"/>
        <v>0</v>
      </c>
    </row>
    <row r="13" spans="1:12" ht="14" x14ac:dyDescent="0.15">
      <c r="A13" s="92">
        <v>7</v>
      </c>
      <c r="B13" s="92" t="s">
        <v>7</v>
      </c>
      <c r="C13" s="92">
        <v>8</v>
      </c>
      <c r="D13" s="117">
        <v>19</v>
      </c>
      <c r="E13" s="118" t="s">
        <v>8</v>
      </c>
      <c r="F13" s="107" t="s">
        <v>78</v>
      </c>
      <c r="G13" s="3" t="s">
        <v>6</v>
      </c>
      <c r="H13" s="108" t="s">
        <v>34</v>
      </c>
      <c r="I13" s="3" t="str">
        <f t="shared" si="0"/>
        <v>Courts 8&amp;9</v>
      </c>
      <c r="L13" s="6">
        <f t="shared" si="1"/>
        <v>2</v>
      </c>
    </row>
    <row r="14" spans="1:12" ht="14" x14ac:dyDescent="0.15">
      <c r="A14" s="92">
        <v>7</v>
      </c>
      <c r="B14" s="92" t="s">
        <v>14</v>
      </c>
      <c r="C14" s="92">
        <v>14</v>
      </c>
      <c r="D14" s="117">
        <v>19</v>
      </c>
      <c r="E14" s="92" t="s">
        <v>4</v>
      </c>
      <c r="F14" s="107" t="s">
        <v>78</v>
      </c>
      <c r="G14" s="3" t="s">
        <v>6</v>
      </c>
      <c r="H14" s="108" t="s">
        <v>58</v>
      </c>
      <c r="I14" s="3" t="str">
        <f t="shared" si="0"/>
        <v xml:space="preserve"> </v>
      </c>
      <c r="L14" s="6">
        <f t="shared" si="1"/>
        <v>0</v>
      </c>
    </row>
    <row r="15" spans="1:12" ht="14" x14ac:dyDescent="0.15">
      <c r="A15" s="92">
        <v>8</v>
      </c>
      <c r="B15" s="92" t="s">
        <v>48</v>
      </c>
      <c r="C15" s="92">
        <v>6</v>
      </c>
      <c r="D15" s="117">
        <v>19</v>
      </c>
      <c r="E15" s="118" t="s">
        <v>8</v>
      </c>
      <c r="F15" s="107" t="s">
        <v>78</v>
      </c>
      <c r="G15" s="3" t="s">
        <v>6</v>
      </c>
      <c r="H15" s="6" t="s">
        <v>35</v>
      </c>
      <c r="I15" s="3" t="str">
        <f t="shared" si="0"/>
        <v>Courts 8&amp;9</v>
      </c>
      <c r="L15" s="6">
        <f t="shared" si="1"/>
        <v>2</v>
      </c>
    </row>
    <row r="16" spans="1:12" ht="15" customHeight="1" thickBot="1" x14ac:dyDescent="0.2">
      <c r="A16" s="3"/>
      <c r="B16" s="107"/>
      <c r="C16" s="10"/>
      <c r="D16" s="106"/>
      <c r="E16" s="107"/>
      <c r="F16" s="107"/>
      <c r="G16" s="3"/>
      <c r="I16" s="3" t="str">
        <f t="shared" si="0"/>
        <v xml:space="preserve"> </v>
      </c>
      <c r="L16" s="6">
        <f t="shared" si="1"/>
        <v>0</v>
      </c>
    </row>
    <row r="17" spans="1:12" ht="15" customHeight="1" thickBot="1" x14ac:dyDescent="0.2">
      <c r="A17" s="109" t="s">
        <v>79</v>
      </c>
      <c r="B17" s="110"/>
      <c r="C17" s="111" t="s">
        <v>38</v>
      </c>
      <c r="D17" s="112"/>
      <c r="E17" s="3"/>
      <c r="F17" s="113" t="s">
        <v>39</v>
      </c>
      <c r="G17" s="114" t="s">
        <v>151</v>
      </c>
      <c r="H17" s="115"/>
      <c r="I17" s="3" t="str">
        <f t="shared" si="0"/>
        <v xml:space="preserve"> </v>
      </c>
      <c r="L17" s="6">
        <f t="shared" si="1"/>
        <v>0</v>
      </c>
    </row>
    <row r="18" spans="1:12" ht="15" customHeight="1" x14ac:dyDescent="0.15">
      <c r="A18" s="92">
        <v>4</v>
      </c>
      <c r="B18" s="118" t="s">
        <v>7</v>
      </c>
      <c r="C18" s="116">
        <v>22</v>
      </c>
      <c r="D18" s="117">
        <v>19</v>
      </c>
      <c r="E18" s="118" t="s">
        <v>8</v>
      </c>
      <c r="F18" s="3" t="s">
        <v>79</v>
      </c>
      <c r="G18" s="3" t="s">
        <v>6</v>
      </c>
      <c r="H18" s="108" t="s">
        <v>152</v>
      </c>
      <c r="I18" s="3" t="str">
        <f t="shared" si="0"/>
        <v>Courts 8&amp;9</v>
      </c>
      <c r="L18" s="6">
        <f t="shared" si="1"/>
        <v>2</v>
      </c>
    </row>
    <row r="19" spans="1:12" ht="15" customHeight="1" x14ac:dyDescent="0.15">
      <c r="A19" s="92">
        <v>5</v>
      </c>
      <c r="B19" s="92" t="s">
        <v>48</v>
      </c>
      <c r="C19" s="119">
        <v>14</v>
      </c>
      <c r="D19" s="117">
        <v>19</v>
      </c>
      <c r="E19" s="92" t="s">
        <v>4</v>
      </c>
      <c r="F19" s="3" t="s">
        <v>79</v>
      </c>
      <c r="G19" s="3" t="s">
        <v>6</v>
      </c>
      <c r="H19" s="108" t="s">
        <v>34</v>
      </c>
      <c r="I19" s="3" t="str">
        <f t="shared" si="0"/>
        <v xml:space="preserve"> </v>
      </c>
      <c r="L19" s="6">
        <f t="shared" si="1"/>
        <v>0</v>
      </c>
    </row>
    <row r="20" spans="1:12" ht="15" customHeight="1" x14ac:dyDescent="0.15">
      <c r="A20" s="92">
        <v>5</v>
      </c>
      <c r="B20" s="118" t="s">
        <v>7</v>
      </c>
      <c r="C20" s="116">
        <v>20</v>
      </c>
      <c r="D20" s="117">
        <v>19</v>
      </c>
      <c r="E20" s="118" t="s">
        <v>8</v>
      </c>
      <c r="F20" s="3" t="s">
        <v>79</v>
      </c>
      <c r="G20" s="3" t="s">
        <v>6</v>
      </c>
      <c r="H20" s="108" t="s">
        <v>58</v>
      </c>
      <c r="I20" s="3" t="str">
        <f t="shared" si="0"/>
        <v>Courts 8&amp;9</v>
      </c>
      <c r="L20" s="6">
        <f t="shared" si="1"/>
        <v>2</v>
      </c>
    </row>
    <row r="21" spans="1:12" ht="15" customHeight="1" x14ac:dyDescent="0.15">
      <c r="A21" s="92">
        <v>6</v>
      </c>
      <c r="B21" s="92" t="s">
        <v>1</v>
      </c>
      <c r="C21" s="116">
        <v>8</v>
      </c>
      <c r="D21" s="117">
        <v>18.3</v>
      </c>
      <c r="E21" s="118" t="s">
        <v>4</v>
      </c>
      <c r="F21" s="3" t="s">
        <v>79</v>
      </c>
      <c r="G21" s="3" t="s">
        <v>6</v>
      </c>
      <c r="H21" s="108" t="s">
        <v>35</v>
      </c>
      <c r="I21" s="3" t="str">
        <f t="shared" si="0"/>
        <v xml:space="preserve"> </v>
      </c>
      <c r="L21" s="6">
        <f t="shared" si="1"/>
        <v>0</v>
      </c>
    </row>
    <row r="22" spans="1:12" ht="15" customHeight="1" x14ac:dyDescent="0.15">
      <c r="A22" s="92">
        <v>7</v>
      </c>
      <c r="B22" s="118" t="s">
        <v>48</v>
      </c>
      <c r="C22" s="116">
        <v>9</v>
      </c>
      <c r="D22" s="117">
        <v>19</v>
      </c>
      <c r="E22" s="118" t="s">
        <v>8</v>
      </c>
      <c r="F22" s="3" t="s">
        <v>79</v>
      </c>
      <c r="G22" s="3" t="s">
        <v>6</v>
      </c>
      <c r="H22" s="108" t="s">
        <v>19</v>
      </c>
      <c r="I22" s="3" t="str">
        <f t="shared" si="0"/>
        <v>Courts 8&amp;9</v>
      </c>
      <c r="L22" s="6">
        <f t="shared" si="1"/>
        <v>2</v>
      </c>
    </row>
    <row r="23" spans="1:12" ht="15" customHeight="1" x14ac:dyDescent="0.15">
      <c r="A23" s="92">
        <v>7</v>
      </c>
      <c r="B23" s="118" t="s">
        <v>1</v>
      </c>
      <c r="C23" s="116">
        <v>20</v>
      </c>
      <c r="D23" s="117">
        <v>19</v>
      </c>
      <c r="E23" s="118" t="s">
        <v>4</v>
      </c>
      <c r="F23" s="3" t="s">
        <v>79</v>
      </c>
      <c r="G23" s="3" t="s">
        <v>6</v>
      </c>
      <c r="H23" s="108" t="s">
        <v>61</v>
      </c>
      <c r="I23" s="3" t="str">
        <f t="shared" si="0"/>
        <v xml:space="preserve"> </v>
      </c>
      <c r="L23" s="6">
        <f t="shared" si="1"/>
        <v>0</v>
      </c>
    </row>
    <row r="24" spans="1:12" ht="15" customHeight="1" thickBot="1" x14ac:dyDescent="0.2">
      <c r="A24" s="3"/>
      <c r="B24" s="107"/>
      <c r="C24" s="10"/>
      <c r="D24" s="106"/>
      <c r="E24" s="107"/>
      <c r="F24" s="107"/>
      <c r="G24" s="3"/>
      <c r="I24" s="3" t="str">
        <f t="shared" si="0"/>
        <v xml:space="preserve"> </v>
      </c>
      <c r="L24" s="6">
        <f t="shared" si="1"/>
        <v>0</v>
      </c>
    </row>
    <row r="25" spans="1:12" ht="15" customHeight="1" thickBot="1" x14ac:dyDescent="0.2">
      <c r="A25" s="109" t="s">
        <v>92</v>
      </c>
      <c r="B25" s="110"/>
      <c r="C25" s="111" t="s">
        <v>153</v>
      </c>
      <c r="D25" s="112"/>
      <c r="E25" s="3"/>
      <c r="F25" s="113" t="s">
        <v>39</v>
      </c>
      <c r="G25" s="129" t="s">
        <v>95</v>
      </c>
      <c r="H25" s="128"/>
      <c r="I25" s="3" t="str">
        <f t="shared" ref="I25:I32" si="2">IF(E25="H","Courts 8&amp;9"," ")</f>
        <v xml:space="preserve"> </v>
      </c>
      <c r="L25" s="6">
        <f t="shared" si="1"/>
        <v>0</v>
      </c>
    </row>
    <row r="26" spans="1:12" ht="15" customHeight="1" x14ac:dyDescent="0.15">
      <c r="A26" s="92">
        <v>4</v>
      </c>
      <c r="B26" s="118" t="s">
        <v>14</v>
      </c>
      <c r="C26" s="116">
        <v>28</v>
      </c>
      <c r="D26" s="117">
        <v>19</v>
      </c>
      <c r="E26" s="118" t="s">
        <v>4</v>
      </c>
      <c r="F26" s="3" t="s">
        <v>92</v>
      </c>
      <c r="G26" s="3" t="s">
        <v>6</v>
      </c>
      <c r="H26" s="108" t="s">
        <v>154</v>
      </c>
      <c r="I26" s="3" t="str">
        <f t="shared" si="2"/>
        <v xml:space="preserve"> </v>
      </c>
      <c r="L26" s="6">
        <f t="shared" si="1"/>
        <v>0</v>
      </c>
    </row>
    <row r="27" spans="1:12" ht="15" customHeight="1" x14ac:dyDescent="0.15">
      <c r="A27" s="92">
        <v>5</v>
      </c>
      <c r="B27" s="92" t="s">
        <v>7</v>
      </c>
      <c r="C27" s="119">
        <v>27</v>
      </c>
      <c r="D27" s="117">
        <v>19</v>
      </c>
      <c r="E27" s="92" t="s">
        <v>8</v>
      </c>
      <c r="F27" s="3" t="s">
        <v>92</v>
      </c>
      <c r="G27" s="3" t="s">
        <v>6</v>
      </c>
      <c r="H27" s="108" t="s">
        <v>155</v>
      </c>
      <c r="I27" s="3" t="str">
        <f t="shared" si="2"/>
        <v>Courts 8&amp;9</v>
      </c>
      <c r="J27" s="9"/>
      <c r="L27" s="6">
        <f t="shared" si="1"/>
        <v>2</v>
      </c>
    </row>
    <row r="28" spans="1:12" ht="15" customHeight="1" x14ac:dyDescent="0.15">
      <c r="A28" s="92">
        <v>6</v>
      </c>
      <c r="B28" s="118" t="s">
        <v>7</v>
      </c>
      <c r="C28" s="116">
        <v>3</v>
      </c>
      <c r="D28" s="117">
        <v>19</v>
      </c>
      <c r="E28" s="118" t="s">
        <v>4</v>
      </c>
      <c r="F28" s="3" t="s">
        <v>92</v>
      </c>
      <c r="G28" s="3" t="s">
        <v>6</v>
      </c>
      <c r="H28" s="108" t="s">
        <v>156</v>
      </c>
      <c r="I28" s="3" t="str">
        <f t="shared" si="2"/>
        <v xml:space="preserve"> </v>
      </c>
      <c r="L28" s="6">
        <f t="shared" si="1"/>
        <v>0</v>
      </c>
    </row>
    <row r="29" spans="1:12" ht="15" customHeight="1" x14ac:dyDescent="0.15">
      <c r="A29" s="92">
        <v>6</v>
      </c>
      <c r="B29" s="92" t="s">
        <v>7</v>
      </c>
      <c r="C29" s="116">
        <v>10</v>
      </c>
      <c r="D29" s="117">
        <v>19</v>
      </c>
      <c r="E29" s="118" t="s">
        <v>8</v>
      </c>
      <c r="F29" s="3" t="s">
        <v>92</v>
      </c>
      <c r="G29" s="3" t="s">
        <v>6</v>
      </c>
      <c r="H29" s="108" t="s">
        <v>119</v>
      </c>
      <c r="I29" s="3" t="str">
        <f t="shared" si="2"/>
        <v>Courts 8&amp;9</v>
      </c>
      <c r="L29" s="6">
        <f t="shared" si="1"/>
        <v>2</v>
      </c>
    </row>
    <row r="30" spans="1:12" ht="15" customHeight="1" x14ac:dyDescent="0.15">
      <c r="A30" s="92">
        <v>6</v>
      </c>
      <c r="B30" s="118" t="s">
        <v>1</v>
      </c>
      <c r="C30" s="116">
        <v>22</v>
      </c>
      <c r="D30" s="117">
        <v>19</v>
      </c>
      <c r="E30" s="118" t="s">
        <v>4</v>
      </c>
      <c r="F30" s="3" t="s">
        <v>92</v>
      </c>
      <c r="G30" s="3" t="s">
        <v>6</v>
      </c>
      <c r="H30" s="108" t="s">
        <v>157</v>
      </c>
      <c r="I30" s="3" t="str">
        <f t="shared" si="2"/>
        <v xml:space="preserve"> </v>
      </c>
      <c r="L30" s="6">
        <f t="shared" si="1"/>
        <v>0</v>
      </c>
    </row>
    <row r="31" spans="1:12" ht="15" customHeight="1" x14ac:dyDescent="0.15">
      <c r="A31" s="92">
        <v>7</v>
      </c>
      <c r="B31" s="118" t="s">
        <v>14</v>
      </c>
      <c r="C31" s="116">
        <v>7</v>
      </c>
      <c r="D31" s="117">
        <v>18.45</v>
      </c>
      <c r="E31" s="118" t="s">
        <v>4</v>
      </c>
      <c r="F31" s="3" t="s">
        <v>92</v>
      </c>
      <c r="G31" s="3" t="s">
        <v>6</v>
      </c>
      <c r="H31" s="108" t="s">
        <v>158</v>
      </c>
      <c r="I31" s="3" t="str">
        <f t="shared" si="2"/>
        <v xml:space="preserve"> </v>
      </c>
      <c r="L31" s="6">
        <f t="shared" si="1"/>
        <v>0</v>
      </c>
    </row>
    <row r="32" spans="1:12" ht="15" customHeight="1" x14ac:dyDescent="0.15">
      <c r="A32" s="92">
        <v>7</v>
      </c>
      <c r="B32" s="118" t="s">
        <v>7</v>
      </c>
      <c r="C32" s="116">
        <v>15</v>
      </c>
      <c r="D32" s="117">
        <v>19</v>
      </c>
      <c r="E32" s="118" t="s">
        <v>8</v>
      </c>
      <c r="F32" s="3" t="s">
        <v>92</v>
      </c>
      <c r="G32" s="3" t="s">
        <v>6</v>
      </c>
      <c r="H32" s="108" t="s">
        <v>159</v>
      </c>
      <c r="I32" s="3" t="str">
        <f t="shared" si="2"/>
        <v>Courts 8&amp;9</v>
      </c>
      <c r="L32" s="6">
        <f t="shared" si="1"/>
        <v>2</v>
      </c>
    </row>
    <row r="33" spans="1:12" ht="15" customHeight="1" thickBot="1" x14ac:dyDescent="0.2">
      <c r="A33" s="3"/>
      <c r="B33" s="107"/>
      <c r="C33" s="10"/>
      <c r="D33" s="106"/>
      <c r="E33" s="107"/>
      <c r="F33" s="107"/>
      <c r="G33" s="3"/>
      <c r="I33" s="3"/>
      <c r="L33" s="6">
        <f t="shared" si="1"/>
        <v>0</v>
      </c>
    </row>
    <row r="34" spans="1:12" ht="14" thickBot="1" x14ac:dyDescent="0.2">
      <c r="A34" s="109" t="s">
        <v>10</v>
      </c>
      <c r="B34" s="110"/>
      <c r="C34" s="111" t="s">
        <v>38</v>
      </c>
      <c r="D34" s="112"/>
      <c r="E34" s="3"/>
      <c r="F34" s="113" t="s">
        <v>39</v>
      </c>
      <c r="G34" s="127" t="s">
        <v>47</v>
      </c>
      <c r="H34" s="128"/>
      <c r="I34" s="3" t="str">
        <f t="shared" si="0"/>
        <v xml:space="preserve"> </v>
      </c>
      <c r="L34" s="6">
        <f t="shared" si="1"/>
        <v>0</v>
      </c>
    </row>
    <row r="35" spans="1:12" ht="14" x14ac:dyDescent="0.15">
      <c r="A35" s="92">
        <v>5</v>
      </c>
      <c r="B35" s="118" t="s">
        <v>48</v>
      </c>
      <c r="C35" s="116">
        <v>7</v>
      </c>
      <c r="D35" s="117">
        <v>19</v>
      </c>
      <c r="E35" s="92" t="s">
        <v>4</v>
      </c>
      <c r="F35" s="107" t="s">
        <v>10</v>
      </c>
      <c r="G35" s="3" t="s">
        <v>6</v>
      </c>
      <c r="H35" s="108" t="s">
        <v>160</v>
      </c>
      <c r="I35" s="3" t="str">
        <f t="shared" si="0"/>
        <v xml:space="preserve"> </v>
      </c>
      <c r="L35" s="6">
        <f t="shared" si="1"/>
        <v>0</v>
      </c>
    </row>
    <row r="36" spans="1:12" ht="15" customHeight="1" x14ac:dyDescent="0.15">
      <c r="A36" s="92">
        <v>6</v>
      </c>
      <c r="B36" s="92" t="s">
        <v>7</v>
      </c>
      <c r="C36" s="116">
        <v>3</v>
      </c>
      <c r="D36" s="117">
        <v>19</v>
      </c>
      <c r="E36" s="118" t="s">
        <v>8</v>
      </c>
      <c r="F36" s="107" t="s">
        <v>10</v>
      </c>
      <c r="G36" s="3" t="s">
        <v>6</v>
      </c>
      <c r="H36" s="6" t="s">
        <v>19</v>
      </c>
      <c r="I36" s="3" t="str">
        <f t="shared" si="0"/>
        <v>Courts 8&amp;9</v>
      </c>
      <c r="L36" s="6">
        <f t="shared" si="1"/>
        <v>2</v>
      </c>
    </row>
    <row r="37" spans="1:12" ht="14" x14ac:dyDescent="0.15">
      <c r="A37" s="92">
        <v>5</v>
      </c>
      <c r="B37" s="92" t="s">
        <v>48</v>
      </c>
      <c r="C37" s="116">
        <v>21</v>
      </c>
      <c r="D37" s="117">
        <v>19</v>
      </c>
      <c r="E37" s="118" t="s">
        <v>4</v>
      </c>
      <c r="F37" s="107" t="s">
        <v>10</v>
      </c>
      <c r="G37" s="3" t="s">
        <v>6</v>
      </c>
      <c r="H37" s="108" t="s">
        <v>81</v>
      </c>
      <c r="I37" s="3" t="str">
        <f t="shared" si="0"/>
        <v xml:space="preserve"> </v>
      </c>
      <c r="L37" s="6">
        <f t="shared" si="1"/>
        <v>0</v>
      </c>
    </row>
    <row r="38" spans="1:12" ht="14" x14ac:dyDescent="0.15">
      <c r="A38" s="92">
        <v>7</v>
      </c>
      <c r="B38" s="118" t="s">
        <v>7</v>
      </c>
      <c r="C38" s="116">
        <v>1</v>
      </c>
      <c r="D38" s="117">
        <v>19</v>
      </c>
      <c r="E38" s="118" t="s">
        <v>8</v>
      </c>
      <c r="F38" s="107" t="s">
        <v>10</v>
      </c>
      <c r="G38" s="3" t="s">
        <v>6</v>
      </c>
      <c r="H38" s="6" t="s">
        <v>35</v>
      </c>
      <c r="I38" s="3" t="str">
        <f t="shared" si="0"/>
        <v>Courts 8&amp;9</v>
      </c>
      <c r="L38" s="6">
        <f t="shared" si="1"/>
        <v>2</v>
      </c>
    </row>
    <row r="39" spans="1:12" ht="14" x14ac:dyDescent="0.15">
      <c r="A39" s="92">
        <v>7</v>
      </c>
      <c r="B39" s="118" t="s">
        <v>48</v>
      </c>
      <c r="C39" s="116">
        <v>16</v>
      </c>
      <c r="D39" s="117">
        <v>19</v>
      </c>
      <c r="E39" s="118" t="s">
        <v>4</v>
      </c>
      <c r="F39" s="107" t="s">
        <v>10</v>
      </c>
      <c r="G39" s="3" t="s">
        <v>6</v>
      </c>
      <c r="H39" s="108" t="s">
        <v>120</v>
      </c>
      <c r="I39" s="3" t="str">
        <f t="shared" si="0"/>
        <v xml:space="preserve"> </v>
      </c>
      <c r="L39" s="6">
        <f t="shared" si="1"/>
        <v>0</v>
      </c>
    </row>
    <row r="40" spans="1:12" ht="14" x14ac:dyDescent="0.15">
      <c r="A40" s="92">
        <v>7</v>
      </c>
      <c r="B40" s="118" t="s">
        <v>48</v>
      </c>
      <c r="C40" s="116">
        <v>30</v>
      </c>
      <c r="D40" s="117">
        <v>19</v>
      </c>
      <c r="E40" s="118" t="s">
        <v>8</v>
      </c>
      <c r="F40" s="107" t="s">
        <v>10</v>
      </c>
      <c r="G40" s="3" t="s">
        <v>6</v>
      </c>
      <c r="H40" s="6" t="s">
        <v>21</v>
      </c>
      <c r="I40" s="3" t="str">
        <f t="shared" si="0"/>
        <v>Courts 8&amp;9</v>
      </c>
      <c r="L40" s="6">
        <f t="shared" si="1"/>
        <v>2</v>
      </c>
    </row>
    <row r="41" spans="1:12" ht="14" thickBot="1" x14ac:dyDescent="0.2">
      <c r="A41" s="3"/>
      <c r="B41" s="107"/>
      <c r="C41" s="10"/>
      <c r="D41" s="106"/>
      <c r="E41" s="107"/>
      <c r="F41" s="107"/>
      <c r="G41" s="3"/>
      <c r="I41" s="3" t="str">
        <f t="shared" si="0"/>
        <v xml:space="preserve"> </v>
      </c>
      <c r="L41" s="6">
        <f t="shared" si="1"/>
        <v>0</v>
      </c>
    </row>
    <row r="42" spans="1:12" ht="14" thickBot="1" x14ac:dyDescent="0.2">
      <c r="A42" s="109" t="s">
        <v>18</v>
      </c>
      <c r="B42" s="110"/>
      <c r="C42" s="111" t="s">
        <v>147</v>
      </c>
      <c r="D42" s="112"/>
      <c r="E42" s="3"/>
      <c r="F42" s="113" t="s">
        <v>39</v>
      </c>
      <c r="G42" s="127" t="s">
        <v>114</v>
      </c>
      <c r="H42" s="128"/>
      <c r="I42" s="3" t="str">
        <f t="shared" si="0"/>
        <v xml:space="preserve"> </v>
      </c>
      <c r="L42" s="6">
        <f t="shared" si="1"/>
        <v>0</v>
      </c>
    </row>
    <row r="43" spans="1:12" x14ac:dyDescent="0.15">
      <c r="A43" s="92">
        <v>6</v>
      </c>
      <c r="B43" s="92" t="s">
        <v>48</v>
      </c>
      <c r="C43" s="119">
        <v>4</v>
      </c>
      <c r="D43" s="117">
        <v>19</v>
      </c>
      <c r="E43" s="92" t="s">
        <v>8</v>
      </c>
      <c r="F43" s="3" t="s">
        <v>18</v>
      </c>
      <c r="G43" s="3" t="s">
        <v>6</v>
      </c>
      <c r="H43" s="6" t="s">
        <v>60</v>
      </c>
      <c r="I43" s="3" t="str">
        <f t="shared" ref="I43:I48" si="3">IF(E43="H","Courts 8&amp;9"," ")</f>
        <v>Courts 8&amp;9</v>
      </c>
      <c r="L43" s="6">
        <f t="shared" si="1"/>
        <v>2</v>
      </c>
    </row>
    <row r="44" spans="1:12" ht="14" x14ac:dyDescent="0.15">
      <c r="A44" s="92">
        <v>6</v>
      </c>
      <c r="B44" s="92" t="s">
        <v>1</v>
      </c>
      <c r="C44" s="119">
        <v>8</v>
      </c>
      <c r="D44" s="117">
        <v>19</v>
      </c>
      <c r="E44" s="118" t="s">
        <v>4</v>
      </c>
      <c r="F44" s="3" t="s">
        <v>18</v>
      </c>
      <c r="G44" s="3" t="s">
        <v>6</v>
      </c>
      <c r="H44" s="6" t="s">
        <v>161</v>
      </c>
      <c r="I44" s="3" t="str">
        <f t="shared" si="3"/>
        <v xml:space="preserve"> </v>
      </c>
      <c r="L44" s="6">
        <f t="shared" si="1"/>
        <v>0</v>
      </c>
    </row>
    <row r="45" spans="1:12" ht="14" x14ac:dyDescent="0.15">
      <c r="A45" s="92">
        <v>6</v>
      </c>
      <c r="B45" s="92" t="s">
        <v>7</v>
      </c>
      <c r="C45" s="119">
        <v>17</v>
      </c>
      <c r="D45" s="117">
        <v>19</v>
      </c>
      <c r="E45" s="118" t="s">
        <v>8</v>
      </c>
      <c r="F45" s="3" t="s">
        <v>18</v>
      </c>
      <c r="G45" s="3" t="s">
        <v>6</v>
      </c>
      <c r="H45" s="6" t="s">
        <v>101</v>
      </c>
      <c r="I45" s="3" t="str">
        <f t="shared" si="3"/>
        <v>Courts 8&amp;9</v>
      </c>
      <c r="L45" s="6">
        <f t="shared" si="1"/>
        <v>2</v>
      </c>
    </row>
    <row r="46" spans="1:12" ht="14" x14ac:dyDescent="0.15">
      <c r="A46" s="92">
        <v>7</v>
      </c>
      <c r="B46" s="92" t="s">
        <v>48</v>
      </c>
      <c r="C46" s="119">
        <v>2</v>
      </c>
      <c r="D46" s="117">
        <v>19</v>
      </c>
      <c r="E46" s="118" t="s">
        <v>4</v>
      </c>
      <c r="F46" s="3" t="s">
        <v>18</v>
      </c>
      <c r="G46" s="3" t="s">
        <v>6</v>
      </c>
      <c r="H46" s="6" t="s">
        <v>118</v>
      </c>
      <c r="I46" s="3" t="str">
        <f t="shared" si="3"/>
        <v xml:space="preserve"> </v>
      </c>
      <c r="L46" s="6">
        <f t="shared" si="1"/>
        <v>0</v>
      </c>
    </row>
    <row r="47" spans="1:12" ht="14" x14ac:dyDescent="0.15">
      <c r="A47" s="92">
        <v>7</v>
      </c>
      <c r="B47" s="92" t="s">
        <v>48</v>
      </c>
      <c r="C47" s="119">
        <v>16</v>
      </c>
      <c r="D47" s="117">
        <v>19</v>
      </c>
      <c r="E47" s="118" t="s">
        <v>8</v>
      </c>
      <c r="F47" s="3" t="s">
        <v>18</v>
      </c>
      <c r="G47" s="3" t="s">
        <v>6</v>
      </c>
      <c r="H47" s="6" t="s">
        <v>13</v>
      </c>
      <c r="I47" s="3" t="str">
        <f t="shared" si="3"/>
        <v>Courts 8&amp;9</v>
      </c>
      <c r="L47" s="6">
        <f t="shared" si="1"/>
        <v>2</v>
      </c>
    </row>
    <row r="48" spans="1:12" ht="14" x14ac:dyDescent="0.15">
      <c r="A48" s="92">
        <v>7</v>
      </c>
      <c r="B48" s="92" t="s">
        <v>7</v>
      </c>
      <c r="C48" s="119">
        <v>22</v>
      </c>
      <c r="D48" s="117">
        <v>19</v>
      </c>
      <c r="E48" s="118" t="s">
        <v>4</v>
      </c>
      <c r="F48" s="3" t="s">
        <v>18</v>
      </c>
      <c r="G48" s="3" t="s">
        <v>6</v>
      </c>
      <c r="H48" s="6" t="s">
        <v>162</v>
      </c>
      <c r="I48" s="3" t="str">
        <f t="shared" si="3"/>
        <v xml:space="preserve"> </v>
      </c>
      <c r="L48" s="6">
        <f t="shared" si="1"/>
        <v>0</v>
      </c>
    </row>
    <row r="49" spans="1:12" x14ac:dyDescent="0.15">
      <c r="A49" s="3"/>
      <c r="B49" s="3"/>
      <c r="C49" s="4"/>
      <c r="D49" s="8"/>
      <c r="E49" s="3"/>
      <c r="G49" s="3"/>
      <c r="I49" s="3" t="str">
        <f t="shared" si="0"/>
        <v xml:space="preserve"> </v>
      </c>
      <c r="L49" s="6">
        <f t="shared" si="1"/>
        <v>0</v>
      </c>
    </row>
    <row r="50" spans="1:12" ht="14" thickBot="1" x14ac:dyDescent="0.2">
      <c r="A50" s="3"/>
      <c r="B50" s="3"/>
      <c r="C50" s="4"/>
      <c r="D50" s="8"/>
      <c r="E50" s="3"/>
      <c r="G50" s="3"/>
      <c r="I50" s="3" t="str">
        <f t="shared" si="0"/>
        <v xml:space="preserve"> </v>
      </c>
      <c r="L50" s="6">
        <f t="shared" si="1"/>
        <v>0</v>
      </c>
    </row>
    <row r="51" spans="1:12" ht="14" thickBot="1" x14ac:dyDescent="0.2">
      <c r="A51" s="109" t="s">
        <v>149</v>
      </c>
      <c r="B51" s="110"/>
      <c r="C51" s="111" t="s">
        <v>38</v>
      </c>
      <c r="D51" s="112"/>
      <c r="E51" s="3"/>
      <c r="F51" s="113" t="s">
        <v>39</v>
      </c>
      <c r="G51" s="127" t="s">
        <v>180</v>
      </c>
      <c r="H51" s="128"/>
      <c r="I51" s="3" t="str">
        <f t="shared" si="0"/>
        <v xml:space="preserve"> </v>
      </c>
      <c r="L51" s="6">
        <f t="shared" si="1"/>
        <v>0</v>
      </c>
    </row>
    <row r="52" spans="1:12" ht="14" x14ac:dyDescent="0.15">
      <c r="A52" s="92">
        <v>4</v>
      </c>
      <c r="B52" s="92" t="s">
        <v>48</v>
      </c>
      <c r="C52" s="119">
        <v>23</v>
      </c>
      <c r="D52" s="117">
        <v>19</v>
      </c>
      <c r="E52" s="118" t="s">
        <v>8</v>
      </c>
      <c r="F52" s="3" t="s">
        <v>121</v>
      </c>
      <c r="G52" s="3" t="s">
        <v>6</v>
      </c>
      <c r="H52" s="6" t="s">
        <v>94</v>
      </c>
      <c r="I52" s="3" t="str">
        <f t="shared" si="0"/>
        <v>Courts 8&amp;9</v>
      </c>
      <c r="L52" s="6">
        <f t="shared" si="1"/>
        <v>2</v>
      </c>
    </row>
    <row r="53" spans="1:12" ht="14" x14ac:dyDescent="0.15">
      <c r="A53" s="92">
        <v>8</v>
      </c>
      <c r="B53" s="92" t="s">
        <v>7</v>
      </c>
      <c r="C53" s="119">
        <v>12</v>
      </c>
      <c r="D53" s="117">
        <v>19</v>
      </c>
      <c r="E53" s="118" t="s">
        <v>8</v>
      </c>
      <c r="F53" s="3" t="s">
        <v>121</v>
      </c>
      <c r="G53" s="3" t="s">
        <v>6</v>
      </c>
      <c r="H53" s="6" t="s">
        <v>21</v>
      </c>
      <c r="I53" s="3" t="str">
        <f t="shared" si="0"/>
        <v>Courts 8&amp;9</v>
      </c>
      <c r="L53" s="6">
        <f t="shared" si="1"/>
        <v>2</v>
      </c>
    </row>
    <row r="54" spans="1:12" ht="14" x14ac:dyDescent="0.15">
      <c r="A54" s="92">
        <v>7</v>
      </c>
      <c r="B54" s="92" t="s">
        <v>7</v>
      </c>
      <c r="C54" s="119">
        <v>22</v>
      </c>
      <c r="D54" s="117">
        <v>19</v>
      </c>
      <c r="E54" s="118" t="s">
        <v>8</v>
      </c>
      <c r="F54" s="3" t="s">
        <v>121</v>
      </c>
      <c r="G54" s="3" t="s">
        <v>6</v>
      </c>
      <c r="H54" s="6" t="s">
        <v>20</v>
      </c>
      <c r="I54" s="3" t="str">
        <f t="shared" si="0"/>
        <v>Courts 8&amp;9</v>
      </c>
      <c r="L54" s="6">
        <f t="shared" si="1"/>
        <v>2</v>
      </c>
    </row>
    <row r="55" spans="1:12" ht="14" x14ac:dyDescent="0.15">
      <c r="A55" s="92">
        <v>7</v>
      </c>
      <c r="B55" s="92" t="s">
        <v>7</v>
      </c>
      <c r="C55" s="119">
        <v>8</v>
      </c>
      <c r="D55" s="117">
        <v>19</v>
      </c>
      <c r="E55" s="118" t="s">
        <v>4</v>
      </c>
      <c r="F55" s="3" t="s">
        <v>121</v>
      </c>
      <c r="G55" s="3" t="s">
        <v>6</v>
      </c>
      <c r="H55" s="6" t="s">
        <v>80</v>
      </c>
      <c r="I55" s="3" t="str">
        <f t="shared" si="0"/>
        <v xml:space="preserve"> </v>
      </c>
      <c r="L55" s="6">
        <f t="shared" si="1"/>
        <v>0</v>
      </c>
    </row>
    <row r="56" spans="1:12" ht="14" thickBot="1" x14ac:dyDescent="0.2">
      <c r="A56" s="3"/>
      <c r="B56" s="3"/>
      <c r="C56" s="4"/>
      <c r="D56" s="8"/>
      <c r="E56" s="107"/>
      <c r="G56" s="3"/>
      <c r="I56" s="3" t="str">
        <f t="shared" si="0"/>
        <v xml:space="preserve"> </v>
      </c>
      <c r="L56" s="6">
        <f t="shared" si="1"/>
        <v>0</v>
      </c>
    </row>
    <row r="57" spans="1:12" ht="14" thickBot="1" x14ac:dyDescent="0.2">
      <c r="A57" s="109" t="s">
        <v>148</v>
      </c>
      <c r="B57" s="110"/>
      <c r="C57" s="111" t="s">
        <v>38</v>
      </c>
      <c r="D57" s="112"/>
      <c r="E57" s="107"/>
      <c r="F57" s="113" t="s">
        <v>39</v>
      </c>
      <c r="G57" s="127" t="s">
        <v>40</v>
      </c>
      <c r="H57" s="128"/>
      <c r="I57" s="3" t="str">
        <f t="shared" si="0"/>
        <v xml:space="preserve"> </v>
      </c>
      <c r="L57" s="6">
        <f t="shared" si="1"/>
        <v>0</v>
      </c>
    </row>
    <row r="58" spans="1:12" ht="14" x14ac:dyDescent="0.15">
      <c r="A58" s="92">
        <v>4</v>
      </c>
      <c r="B58" s="92" t="s">
        <v>48</v>
      </c>
      <c r="C58" s="119">
        <v>23</v>
      </c>
      <c r="D58" s="117">
        <v>19</v>
      </c>
      <c r="E58" s="118" t="s">
        <v>4</v>
      </c>
      <c r="F58" s="3" t="s">
        <v>93</v>
      </c>
      <c r="G58" s="3" t="s">
        <v>6</v>
      </c>
      <c r="H58" s="6" t="s">
        <v>122</v>
      </c>
      <c r="I58" s="3" t="str">
        <f t="shared" si="0"/>
        <v xml:space="preserve"> </v>
      </c>
      <c r="L58" s="6">
        <f t="shared" si="1"/>
        <v>0</v>
      </c>
    </row>
    <row r="59" spans="1:12" ht="14" x14ac:dyDescent="0.15">
      <c r="A59" s="92">
        <v>7</v>
      </c>
      <c r="B59" s="92" t="s">
        <v>7</v>
      </c>
      <c r="C59" s="119">
        <v>29</v>
      </c>
      <c r="D59" s="117">
        <v>19</v>
      </c>
      <c r="E59" s="118" t="s">
        <v>8</v>
      </c>
      <c r="F59" s="3" t="s">
        <v>93</v>
      </c>
      <c r="G59" s="3" t="s">
        <v>6</v>
      </c>
      <c r="H59" s="6" t="s">
        <v>80</v>
      </c>
      <c r="I59" s="3" t="str">
        <f t="shared" si="0"/>
        <v>Courts 8&amp;9</v>
      </c>
      <c r="L59" s="6">
        <f t="shared" si="1"/>
        <v>2</v>
      </c>
    </row>
    <row r="60" spans="1:12" ht="14" x14ac:dyDescent="0.15">
      <c r="A60" s="92">
        <v>8</v>
      </c>
      <c r="B60" s="92" t="s">
        <v>7</v>
      </c>
      <c r="C60" s="119">
        <v>5</v>
      </c>
      <c r="D60" s="117">
        <v>19</v>
      </c>
      <c r="E60" s="118" t="s">
        <v>8</v>
      </c>
      <c r="F60" s="3" t="s">
        <v>93</v>
      </c>
      <c r="G60" s="3" t="s">
        <v>6</v>
      </c>
      <c r="H60" s="6" t="s">
        <v>21</v>
      </c>
      <c r="I60" s="3" t="str">
        <f t="shared" si="0"/>
        <v>Courts 8&amp;9</v>
      </c>
      <c r="L60" s="6">
        <f t="shared" si="1"/>
        <v>2</v>
      </c>
    </row>
    <row r="61" spans="1:12" ht="14" x14ac:dyDescent="0.15">
      <c r="A61" s="92">
        <v>7</v>
      </c>
      <c r="B61" s="92" t="s">
        <v>3</v>
      </c>
      <c r="C61" s="119">
        <v>5</v>
      </c>
      <c r="D61" s="117">
        <v>10</v>
      </c>
      <c r="E61" s="118" t="s">
        <v>4</v>
      </c>
      <c r="F61" s="3" t="s">
        <v>93</v>
      </c>
      <c r="G61" s="3" t="s">
        <v>6</v>
      </c>
      <c r="H61" s="6" t="s">
        <v>20</v>
      </c>
      <c r="I61" s="3" t="str">
        <f t="shared" si="0"/>
        <v xml:space="preserve"> </v>
      </c>
      <c r="L61" s="6">
        <f t="shared" si="1"/>
        <v>0</v>
      </c>
    </row>
    <row r="62" spans="1:12" ht="14" thickBot="1" x14ac:dyDescent="0.2">
      <c r="A62" s="3"/>
      <c r="L62" s="6">
        <f t="shared" si="1"/>
        <v>0</v>
      </c>
    </row>
    <row r="63" spans="1:12" ht="14" thickBot="1" x14ac:dyDescent="0.2">
      <c r="A63" s="25" t="s">
        <v>42</v>
      </c>
      <c r="B63" s="27"/>
      <c r="C63" s="26"/>
      <c r="D63" s="28"/>
      <c r="F63" s="113" t="s">
        <v>39</v>
      </c>
      <c r="G63" s="127" t="s">
        <v>43</v>
      </c>
      <c r="H63" s="128"/>
      <c r="L63" s="6">
        <f t="shared" si="1"/>
        <v>0</v>
      </c>
    </row>
    <row r="64" spans="1:12" ht="14" x14ac:dyDescent="0.15">
      <c r="A64" s="92">
        <v>5</v>
      </c>
      <c r="B64" s="164" t="s">
        <v>48</v>
      </c>
      <c r="C64" s="164">
        <v>28</v>
      </c>
      <c r="D64" s="164">
        <v>19</v>
      </c>
      <c r="E64" s="197" t="s">
        <v>8</v>
      </c>
      <c r="F64" s="3" t="s">
        <v>124</v>
      </c>
      <c r="G64" s="6" t="s">
        <v>6</v>
      </c>
      <c r="H64" s="6" t="s">
        <v>21</v>
      </c>
      <c r="I64" s="3" t="str">
        <f t="shared" ref="I64" si="4">IF(E64="H","Courts 8&amp;9"," ")</f>
        <v>Courts 8&amp;9</v>
      </c>
      <c r="L64" s="6">
        <f t="shared" si="1"/>
        <v>2</v>
      </c>
    </row>
    <row r="65" spans="1:12" x14ac:dyDescent="0.15">
      <c r="A65" s="3"/>
    </row>
    <row r="66" spans="1:12" x14ac:dyDescent="0.15">
      <c r="A66" s="3"/>
      <c r="L66" s="6">
        <f>SUM(L10:L65)</f>
        <v>42</v>
      </c>
    </row>
    <row r="67" spans="1:12" ht="14" x14ac:dyDescent="0.15">
      <c r="A67" s="46">
        <v>9</v>
      </c>
      <c r="B67" s="6" t="s">
        <v>7</v>
      </c>
      <c r="C67" s="6">
        <v>23</v>
      </c>
      <c r="D67" s="6">
        <v>19</v>
      </c>
      <c r="E67" s="135" t="s">
        <v>4</v>
      </c>
      <c r="F67" s="3" t="s">
        <v>129</v>
      </c>
      <c r="G67" s="6" t="s">
        <v>6</v>
      </c>
      <c r="I67" s="3"/>
    </row>
  </sheetData>
  <sortState xmlns:xlrd2="http://schemas.microsoft.com/office/spreadsheetml/2017/richdata2" ref="A43:I48">
    <sortCondition ref="A43:A48"/>
    <sortCondition ref="C43:C48"/>
  </sortState>
  <phoneticPr fontId="0" type="noConversion"/>
  <hyperlinks>
    <hyperlink ref="A4" r:id="rId1" xr:uid="{00000000-0004-0000-0100-000002000000}"/>
    <hyperlink ref="H4" r:id="rId2" xr:uid="{B921EA27-B98D-4C49-AF0B-EC39AABD1BBE}"/>
  </hyperlinks>
  <pageMargins left="0.43307086614173229" right="0.39370078740157483" top="0.6692913385826772" bottom="0.82677165354330717" header="0.51181102362204722" footer="0.51181102362204722"/>
  <pageSetup paperSize="9" scale="88" orientation="portrait" horizontalDpi="4294967293" verticalDpi="4294967293"/>
  <headerFooter alignWithMargins="0"/>
  <rowBreaks count="1" manualBreakCount="1">
    <brk id="42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O92"/>
  <sheetViews>
    <sheetView workbookViewId="0">
      <selection activeCell="H2" sqref="H2"/>
    </sheetView>
  </sheetViews>
  <sheetFormatPr baseColWidth="10" defaultColWidth="9.1640625" defaultRowHeight="13" x14ac:dyDescent="0.15"/>
  <cols>
    <col min="1" max="1" width="8.5" style="6" customWidth="1"/>
    <col min="2" max="2" width="9.1640625" style="6"/>
    <col min="3" max="3" width="6.83203125" style="6" customWidth="1"/>
    <col min="4" max="4" width="12.33203125" style="6" customWidth="1"/>
    <col min="5" max="5" width="7.5" style="6" customWidth="1"/>
    <col min="6" max="6" width="16" style="6" customWidth="1"/>
    <col min="7" max="7" width="4.5" style="6" customWidth="1"/>
    <col min="8" max="8" width="27.83203125" style="6" customWidth="1"/>
    <col min="9" max="9" width="18.5" style="9" customWidth="1"/>
    <col min="10" max="10" width="34.5" style="6" customWidth="1"/>
    <col min="11" max="11" width="37" style="6" customWidth="1"/>
    <col min="12" max="12" width="37.5" style="6" customWidth="1"/>
    <col min="13" max="13" width="4.33203125" style="6" customWidth="1"/>
    <col min="14" max="14" width="43" style="6" customWidth="1"/>
    <col min="15" max="15" width="23" style="6" customWidth="1"/>
    <col min="16" max="18" width="13.1640625" style="6" customWidth="1"/>
    <col min="19" max="16384" width="9.1640625" style="6"/>
  </cols>
  <sheetData>
    <row r="1" spans="1:15" x14ac:dyDescent="0.15">
      <c r="A1" s="17" t="str">
        <f>MASTER!B1</f>
        <v>BERKHAMSTED SUMMER FIXTURES 2026</v>
      </c>
      <c r="H1" s="53">
        <v>46133</v>
      </c>
    </row>
    <row r="2" spans="1:15" x14ac:dyDescent="0.15">
      <c r="A2" s="21" t="s">
        <v>26</v>
      </c>
      <c r="B2" s="22"/>
    </row>
    <row r="3" spans="1:15" ht="8.25" customHeight="1" x14ac:dyDescent="0.15"/>
    <row r="4" spans="1:15" s="98" customFormat="1" ht="24" customHeight="1" x14ac:dyDescent="0.2">
      <c r="A4" s="166" t="s">
        <v>86</v>
      </c>
      <c r="B4" s="104"/>
      <c r="C4" s="105"/>
      <c r="D4" s="104"/>
      <c r="E4" s="104"/>
      <c r="F4" s="104"/>
      <c r="G4" s="104"/>
      <c r="H4" s="104"/>
      <c r="I4" s="55" t="s">
        <v>52</v>
      </c>
      <c r="J4" s="56" t="s">
        <v>98</v>
      </c>
      <c r="K4" s="56"/>
      <c r="L4" s="56"/>
    </row>
    <row r="5" spans="1:15" ht="8.25" customHeight="1" x14ac:dyDescent="0.15"/>
    <row r="6" spans="1:15" ht="8.25" customHeight="1" x14ac:dyDescent="0.15"/>
    <row r="7" spans="1:15" ht="27" customHeight="1" x14ac:dyDescent="0.15">
      <c r="L7" s="6" t="s">
        <v>144</v>
      </c>
    </row>
    <row r="8" spans="1:15" ht="8.25" customHeight="1" x14ac:dyDescent="0.15"/>
    <row r="9" spans="1:15" ht="8.25" customHeight="1" x14ac:dyDescent="0.15"/>
    <row r="10" spans="1:15" x14ac:dyDescent="0.15">
      <c r="A10" s="16" t="s">
        <v>22</v>
      </c>
      <c r="B10" s="13" t="s">
        <v>28</v>
      </c>
      <c r="C10" s="14" t="s">
        <v>29</v>
      </c>
      <c r="D10" s="18" t="s">
        <v>30</v>
      </c>
      <c r="E10" s="13" t="s">
        <v>31</v>
      </c>
      <c r="F10" s="19" t="s">
        <v>32</v>
      </c>
      <c r="G10" s="16"/>
      <c r="H10" s="16" t="s">
        <v>33</v>
      </c>
      <c r="J10" s="34" t="s">
        <v>111</v>
      </c>
      <c r="K10" s="34" t="s">
        <v>142</v>
      </c>
      <c r="L10" s="34" t="s">
        <v>143</v>
      </c>
    </row>
    <row r="11" spans="1:15" ht="14" thickBot="1" x14ac:dyDescent="0.2">
      <c r="A11" s="34"/>
      <c r="B11" s="35"/>
      <c r="C11" s="36"/>
      <c r="D11" s="37"/>
      <c r="E11" s="35"/>
      <c r="F11" s="38"/>
      <c r="G11" s="34"/>
      <c r="H11" s="34"/>
    </row>
    <row r="12" spans="1:15" ht="14" thickBot="1" x14ac:dyDescent="0.2">
      <c r="A12" s="25" t="s">
        <v>37</v>
      </c>
      <c r="B12" s="27"/>
      <c r="C12" s="26" t="s">
        <v>191</v>
      </c>
      <c r="D12" s="28"/>
      <c r="E12" s="3"/>
      <c r="F12" s="29" t="s">
        <v>39</v>
      </c>
      <c r="G12" s="31" t="s">
        <v>43</v>
      </c>
      <c r="H12" s="30"/>
      <c r="L12" s="6">
        <v>15</v>
      </c>
    </row>
    <row r="13" spans="1:15" x14ac:dyDescent="0.15">
      <c r="A13" s="92">
        <v>7</v>
      </c>
      <c r="B13" s="92" t="s">
        <v>3</v>
      </c>
      <c r="C13" s="119">
        <v>19</v>
      </c>
      <c r="D13" s="163">
        <v>12</v>
      </c>
      <c r="E13" s="92" t="s">
        <v>8</v>
      </c>
      <c r="F13" s="164" t="s">
        <v>5</v>
      </c>
      <c r="G13" s="92" t="s">
        <v>23</v>
      </c>
      <c r="H13" s="164" t="s">
        <v>103</v>
      </c>
      <c r="I13" s="165" t="str">
        <f>IF(E13="H","Cts 7,8,9"," ")</f>
        <v>Cts 7,8,9</v>
      </c>
      <c r="O13" s="6">
        <f>IF(E13="H",3,0)</f>
        <v>3</v>
      </c>
    </row>
    <row r="14" spans="1:15" x14ac:dyDescent="0.15">
      <c r="A14" s="92">
        <v>8</v>
      </c>
      <c r="B14" s="92" t="s">
        <v>2</v>
      </c>
      <c r="C14" s="119">
        <v>15</v>
      </c>
      <c r="D14" s="163">
        <v>13</v>
      </c>
      <c r="E14" s="92" t="s">
        <v>4</v>
      </c>
      <c r="F14" s="164" t="s">
        <v>5</v>
      </c>
      <c r="G14" s="92" t="s">
        <v>23</v>
      </c>
      <c r="H14" s="164" t="s">
        <v>187</v>
      </c>
      <c r="I14" s="165" t="str">
        <f t="shared" ref="I14:I66" si="0">IF(E14="H","Cts 7,8,9"," ")</f>
        <v xml:space="preserve"> </v>
      </c>
      <c r="O14" s="6">
        <f t="shared" ref="O14:O66" si="1">IF(E14="H",3,0)</f>
        <v>0</v>
      </c>
    </row>
    <row r="15" spans="1:15" x14ac:dyDescent="0.15">
      <c r="A15" s="167">
        <v>5</v>
      </c>
      <c r="B15" s="167" t="s">
        <v>2</v>
      </c>
      <c r="C15" s="168">
        <v>9</v>
      </c>
      <c r="D15" s="169">
        <v>11</v>
      </c>
      <c r="E15" s="167" t="s">
        <v>8</v>
      </c>
      <c r="F15" s="170" t="s">
        <v>5</v>
      </c>
      <c r="G15" s="167" t="s">
        <v>23</v>
      </c>
      <c r="H15" s="170" t="s">
        <v>188</v>
      </c>
      <c r="I15" s="171" t="str">
        <f t="shared" si="0"/>
        <v>Cts 7,8,9</v>
      </c>
      <c r="J15" s="6" t="s">
        <v>209</v>
      </c>
      <c r="O15" s="6">
        <f t="shared" si="1"/>
        <v>3</v>
      </c>
    </row>
    <row r="16" spans="1:15" x14ac:dyDescent="0.15">
      <c r="A16" s="92">
        <v>8</v>
      </c>
      <c r="B16" s="92" t="s">
        <v>3</v>
      </c>
      <c r="C16" s="119">
        <v>23</v>
      </c>
      <c r="D16" s="163">
        <v>13</v>
      </c>
      <c r="E16" s="92" t="s">
        <v>4</v>
      </c>
      <c r="F16" s="164" t="s">
        <v>5</v>
      </c>
      <c r="G16" s="92" t="s">
        <v>23</v>
      </c>
      <c r="H16" s="164" t="s">
        <v>189</v>
      </c>
      <c r="I16" s="165" t="str">
        <f t="shared" si="0"/>
        <v xml:space="preserve"> </v>
      </c>
      <c r="O16" s="6">
        <f t="shared" si="1"/>
        <v>0</v>
      </c>
    </row>
    <row r="17" spans="1:15" x14ac:dyDescent="0.15">
      <c r="A17" s="92">
        <v>6</v>
      </c>
      <c r="B17" s="92" t="s">
        <v>3</v>
      </c>
      <c r="C17" s="119">
        <v>7</v>
      </c>
      <c r="D17" s="163">
        <v>12</v>
      </c>
      <c r="E17" s="92" t="s">
        <v>8</v>
      </c>
      <c r="F17" s="164" t="s">
        <v>5</v>
      </c>
      <c r="G17" s="92" t="s">
        <v>23</v>
      </c>
      <c r="H17" s="164" t="s">
        <v>175</v>
      </c>
      <c r="I17" s="165" t="str">
        <f t="shared" si="0"/>
        <v>Cts 7,8,9</v>
      </c>
      <c r="O17" s="6">
        <f t="shared" si="1"/>
        <v>3</v>
      </c>
    </row>
    <row r="18" spans="1:15" x14ac:dyDescent="0.15">
      <c r="A18" s="92">
        <v>7</v>
      </c>
      <c r="B18" s="92" t="s">
        <v>2</v>
      </c>
      <c r="C18" s="119">
        <v>25</v>
      </c>
      <c r="D18" s="163">
        <v>13</v>
      </c>
      <c r="E18" s="92" t="s">
        <v>4</v>
      </c>
      <c r="F18" s="164" t="s">
        <v>5</v>
      </c>
      <c r="G18" s="92" t="s">
        <v>23</v>
      </c>
      <c r="H18" s="164" t="s">
        <v>190</v>
      </c>
      <c r="I18" s="165" t="str">
        <f t="shared" si="0"/>
        <v xml:space="preserve"> </v>
      </c>
      <c r="O18" s="6">
        <f t="shared" si="1"/>
        <v>0</v>
      </c>
    </row>
    <row r="19" spans="1:15" ht="14" thickBot="1" x14ac:dyDescent="0.2">
      <c r="A19" s="3"/>
      <c r="B19" s="3"/>
      <c r="C19" s="4"/>
      <c r="D19" s="8"/>
      <c r="E19" s="3"/>
      <c r="G19" s="3"/>
      <c r="I19" s="9" t="str">
        <f t="shared" si="0"/>
        <v xml:space="preserve"> </v>
      </c>
      <c r="O19" s="6">
        <f t="shared" si="1"/>
        <v>0</v>
      </c>
    </row>
    <row r="20" spans="1:15" ht="14" thickBot="1" x14ac:dyDescent="0.2">
      <c r="A20" s="25" t="s">
        <v>12</v>
      </c>
      <c r="B20" s="27"/>
      <c r="C20" s="26" t="s">
        <v>192</v>
      </c>
      <c r="D20" s="28"/>
      <c r="E20" s="3"/>
      <c r="F20" s="29" t="s">
        <v>39</v>
      </c>
      <c r="G20" s="31" t="s">
        <v>83</v>
      </c>
      <c r="H20" s="30"/>
      <c r="I20" s="9" t="str">
        <f t="shared" si="0"/>
        <v xml:space="preserve"> </v>
      </c>
      <c r="J20" s="162"/>
      <c r="L20" s="6">
        <v>19</v>
      </c>
      <c r="O20" s="6">
        <f t="shared" si="1"/>
        <v>0</v>
      </c>
    </row>
    <row r="21" spans="1:15" x14ac:dyDescent="0.15">
      <c r="A21" s="92">
        <v>6</v>
      </c>
      <c r="B21" s="92" t="s">
        <v>2</v>
      </c>
      <c r="C21" s="119">
        <v>6</v>
      </c>
      <c r="D21" s="163">
        <v>11</v>
      </c>
      <c r="E21" s="92" t="s">
        <v>8</v>
      </c>
      <c r="F21" s="164" t="s">
        <v>12</v>
      </c>
      <c r="G21" s="92" t="s">
        <v>23</v>
      </c>
      <c r="H21" s="164" t="s">
        <v>64</v>
      </c>
      <c r="I21" s="165" t="str">
        <f t="shared" si="0"/>
        <v>Cts 7,8,9</v>
      </c>
      <c r="O21" s="6">
        <f t="shared" si="1"/>
        <v>3</v>
      </c>
    </row>
    <row r="22" spans="1:15" x14ac:dyDescent="0.15">
      <c r="A22" s="3"/>
      <c r="B22" s="3"/>
      <c r="C22" s="4"/>
      <c r="D22" s="8"/>
      <c r="E22" s="3" t="s">
        <v>4</v>
      </c>
      <c r="F22" s="6" t="s">
        <v>12</v>
      </c>
      <c r="G22" s="3" t="s">
        <v>23</v>
      </c>
      <c r="H22" s="6" t="s">
        <v>133</v>
      </c>
      <c r="I22" s="9" t="str">
        <f t="shared" si="0"/>
        <v xml:space="preserve"> </v>
      </c>
      <c r="J22" s="6" t="s">
        <v>207</v>
      </c>
      <c r="O22" s="6">
        <f t="shared" si="1"/>
        <v>0</v>
      </c>
    </row>
    <row r="23" spans="1:15" x14ac:dyDescent="0.15">
      <c r="A23" s="92">
        <v>6</v>
      </c>
      <c r="B23" s="92" t="s">
        <v>3</v>
      </c>
      <c r="C23" s="119">
        <v>28</v>
      </c>
      <c r="D23" s="163">
        <v>13</v>
      </c>
      <c r="E23" s="92" t="s">
        <v>8</v>
      </c>
      <c r="F23" s="164" t="s">
        <v>12</v>
      </c>
      <c r="G23" s="92" t="s">
        <v>23</v>
      </c>
      <c r="H23" s="164" t="s">
        <v>193</v>
      </c>
      <c r="I23" s="165" t="str">
        <f t="shared" si="0"/>
        <v>Cts 7,8,9</v>
      </c>
      <c r="J23" s="6" t="s">
        <v>208</v>
      </c>
      <c r="O23" s="6">
        <f t="shared" si="1"/>
        <v>3</v>
      </c>
    </row>
    <row r="24" spans="1:15" x14ac:dyDescent="0.15">
      <c r="A24" s="92">
        <v>8</v>
      </c>
      <c r="B24" s="92" t="s">
        <v>3</v>
      </c>
      <c r="C24" s="119">
        <v>9</v>
      </c>
      <c r="D24" s="163" t="s">
        <v>123</v>
      </c>
      <c r="E24" s="92" t="s">
        <v>4</v>
      </c>
      <c r="F24" s="164" t="s">
        <v>12</v>
      </c>
      <c r="G24" s="92" t="s">
        <v>23</v>
      </c>
      <c r="H24" s="164" t="s">
        <v>194</v>
      </c>
      <c r="I24" s="165" t="str">
        <f t="shared" si="0"/>
        <v xml:space="preserve"> </v>
      </c>
      <c r="O24" s="6">
        <f t="shared" si="1"/>
        <v>0</v>
      </c>
    </row>
    <row r="25" spans="1:15" x14ac:dyDescent="0.15">
      <c r="A25" s="92">
        <v>8</v>
      </c>
      <c r="B25" s="92" t="s">
        <v>2</v>
      </c>
      <c r="C25" s="119">
        <v>1</v>
      </c>
      <c r="D25" s="163">
        <v>11</v>
      </c>
      <c r="E25" s="92" t="s">
        <v>8</v>
      </c>
      <c r="F25" s="164" t="s">
        <v>12</v>
      </c>
      <c r="G25" s="92" t="s">
        <v>23</v>
      </c>
      <c r="H25" s="164" t="s">
        <v>195</v>
      </c>
      <c r="I25" s="165" t="str">
        <f t="shared" si="0"/>
        <v>Cts 7,8,9</v>
      </c>
      <c r="O25" s="6">
        <f t="shared" si="1"/>
        <v>3</v>
      </c>
    </row>
    <row r="26" spans="1:15" x14ac:dyDescent="0.15">
      <c r="A26" s="92">
        <v>5</v>
      </c>
      <c r="B26" s="92" t="s">
        <v>3</v>
      </c>
      <c r="C26" s="119">
        <v>31</v>
      </c>
      <c r="D26" s="163">
        <v>10</v>
      </c>
      <c r="E26" s="92" t="s">
        <v>4</v>
      </c>
      <c r="F26" s="164" t="s">
        <v>12</v>
      </c>
      <c r="G26" s="92" t="s">
        <v>23</v>
      </c>
      <c r="H26" s="164" t="s">
        <v>135</v>
      </c>
      <c r="I26" s="165" t="str">
        <f t="shared" si="0"/>
        <v xml:space="preserve"> </v>
      </c>
      <c r="O26" s="6">
        <f t="shared" si="1"/>
        <v>0</v>
      </c>
    </row>
    <row r="27" spans="1:15" ht="14" thickBot="1" x14ac:dyDescent="0.2">
      <c r="A27" s="3"/>
      <c r="B27" s="3"/>
      <c r="C27" s="4"/>
      <c r="D27" s="8"/>
      <c r="E27" s="3"/>
      <c r="G27" s="3"/>
      <c r="I27" s="9" t="str">
        <f t="shared" si="0"/>
        <v xml:space="preserve"> </v>
      </c>
      <c r="O27" s="6">
        <f t="shared" si="1"/>
        <v>0</v>
      </c>
    </row>
    <row r="28" spans="1:15" ht="14" thickBot="1" x14ac:dyDescent="0.2">
      <c r="A28" s="25" t="s">
        <v>125</v>
      </c>
      <c r="B28" s="27"/>
      <c r="C28" s="26" t="s">
        <v>104</v>
      </c>
      <c r="D28" s="28"/>
      <c r="E28" s="3"/>
      <c r="F28" s="29" t="s">
        <v>39</v>
      </c>
      <c r="G28" s="31" t="s">
        <v>179</v>
      </c>
      <c r="H28" s="30"/>
      <c r="I28" s="9" t="str">
        <f t="shared" si="0"/>
        <v xml:space="preserve"> </v>
      </c>
      <c r="L28" s="6">
        <v>21</v>
      </c>
      <c r="O28" s="6">
        <f t="shared" si="1"/>
        <v>0</v>
      </c>
    </row>
    <row r="29" spans="1:15" x14ac:dyDescent="0.15">
      <c r="A29" s="92">
        <v>7</v>
      </c>
      <c r="B29" s="92" t="s">
        <v>2</v>
      </c>
      <c r="C29" s="119">
        <v>18</v>
      </c>
      <c r="D29" s="163">
        <v>11</v>
      </c>
      <c r="E29" s="92" t="s">
        <v>8</v>
      </c>
      <c r="F29" s="164" t="s">
        <v>125</v>
      </c>
      <c r="G29" s="92" t="s">
        <v>23</v>
      </c>
      <c r="H29" s="164" t="s">
        <v>103</v>
      </c>
      <c r="I29" s="165" t="str">
        <f t="shared" si="0"/>
        <v>Cts 7,8,9</v>
      </c>
      <c r="O29" s="6">
        <f t="shared" si="1"/>
        <v>3</v>
      </c>
    </row>
    <row r="30" spans="1:15" x14ac:dyDescent="0.15">
      <c r="A30" s="92">
        <v>8</v>
      </c>
      <c r="B30" s="92" t="s">
        <v>3</v>
      </c>
      <c r="C30" s="119">
        <v>16</v>
      </c>
      <c r="D30" s="163">
        <v>12</v>
      </c>
      <c r="E30" s="92" t="s">
        <v>4</v>
      </c>
      <c r="F30" s="164" t="s">
        <v>125</v>
      </c>
      <c r="G30" s="92" t="s">
        <v>23</v>
      </c>
      <c r="H30" s="164" t="s">
        <v>108</v>
      </c>
      <c r="I30" s="165" t="str">
        <f t="shared" si="0"/>
        <v xml:space="preserve"> </v>
      </c>
      <c r="O30" s="6">
        <f t="shared" si="1"/>
        <v>0</v>
      </c>
    </row>
    <row r="31" spans="1:15" x14ac:dyDescent="0.15">
      <c r="A31" s="92">
        <v>6</v>
      </c>
      <c r="B31" s="92" t="s">
        <v>2</v>
      </c>
      <c r="C31" s="119">
        <v>13</v>
      </c>
      <c r="D31" s="163">
        <v>11</v>
      </c>
      <c r="E31" s="92" t="s">
        <v>8</v>
      </c>
      <c r="F31" s="164" t="s">
        <v>125</v>
      </c>
      <c r="G31" s="92" t="s">
        <v>23</v>
      </c>
      <c r="H31" s="164" t="s">
        <v>57</v>
      </c>
      <c r="I31" s="165" t="str">
        <f t="shared" si="0"/>
        <v>Cts 7,8,9</v>
      </c>
      <c r="O31" s="6">
        <f t="shared" si="1"/>
        <v>3</v>
      </c>
    </row>
    <row r="32" spans="1:15" x14ac:dyDescent="0.15">
      <c r="A32" s="92">
        <v>7</v>
      </c>
      <c r="B32" s="92" t="s">
        <v>3</v>
      </c>
      <c r="C32" s="119">
        <v>5</v>
      </c>
      <c r="D32" s="163">
        <v>13</v>
      </c>
      <c r="E32" s="92" t="s">
        <v>4</v>
      </c>
      <c r="F32" s="164" t="s">
        <v>125</v>
      </c>
      <c r="G32" s="92" t="s">
        <v>23</v>
      </c>
      <c r="H32" s="164" t="s">
        <v>127</v>
      </c>
      <c r="I32" s="165" t="str">
        <f t="shared" si="0"/>
        <v xml:space="preserve"> </v>
      </c>
      <c r="O32" s="6">
        <f t="shared" si="1"/>
        <v>0</v>
      </c>
    </row>
    <row r="33" spans="1:15" x14ac:dyDescent="0.15">
      <c r="A33" s="92">
        <v>8</v>
      </c>
      <c r="B33" s="92" t="s">
        <v>2</v>
      </c>
      <c r="C33" s="119">
        <v>8</v>
      </c>
      <c r="D33" s="163">
        <v>11</v>
      </c>
      <c r="E33" s="92" t="s">
        <v>8</v>
      </c>
      <c r="F33" s="164" t="s">
        <v>125</v>
      </c>
      <c r="G33" s="92" t="s">
        <v>23</v>
      </c>
      <c r="H33" s="164" t="s">
        <v>107</v>
      </c>
      <c r="I33" s="165" t="str">
        <f t="shared" si="0"/>
        <v>Cts 7,8,9</v>
      </c>
      <c r="O33" s="6">
        <f t="shared" si="1"/>
        <v>3</v>
      </c>
    </row>
    <row r="34" spans="1:15" x14ac:dyDescent="0.15">
      <c r="A34" s="92">
        <v>9</v>
      </c>
      <c r="B34" s="92" t="s">
        <v>2</v>
      </c>
      <c r="C34" s="119">
        <v>5</v>
      </c>
      <c r="D34" s="163">
        <v>13</v>
      </c>
      <c r="E34" s="92" t="s">
        <v>4</v>
      </c>
      <c r="F34" s="164" t="s">
        <v>125</v>
      </c>
      <c r="G34" s="92" t="s">
        <v>23</v>
      </c>
      <c r="H34" s="164" t="s">
        <v>105</v>
      </c>
      <c r="I34" s="165" t="str">
        <f t="shared" si="0"/>
        <v xml:space="preserve"> </v>
      </c>
      <c r="O34" s="6">
        <f t="shared" si="1"/>
        <v>0</v>
      </c>
    </row>
    <row r="35" spans="1:15" ht="14" thickBot="1" x14ac:dyDescent="0.2">
      <c r="A35" s="3"/>
      <c r="B35" s="3"/>
      <c r="C35" s="4"/>
      <c r="D35" s="8"/>
      <c r="E35" s="3"/>
      <c r="G35" s="3"/>
      <c r="I35" s="9" t="str">
        <f t="shared" si="0"/>
        <v xml:space="preserve"> </v>
      </c>
      <c r="O35" s="6">
        <f t="shared" si="1"/>
        <v>0</v>
      </c>
    </row>
    <row r="36" spans="1:15" ht="14" thickBot="1" x14ac:dyDescent="0.2">
      <c r="A36" s="25" t="s">
        <v>10</v>
      </c>
      <c r="B36" s="27"/>
      <c r="C36" s="26" t="s">
        <v>59</v>
      </c>
      <c r="D36" s="28"/>
      <c r="E36" s="3"/>
      <c r="F36" s="29" t="s">
        <v>39</v>
      </c>
      <c r="G36" s="31" t="s">
        <v>47</v>
      </c>
      <c r="H36" s="30"/>
      <c r="I36" s="9" t="str">
        <f t="shared" si="0"/>
        <v xml:space="preserve"> </v>
      </c>
      <c r="L36" s="6">
        <v>13</v>
      </c>
      <c r="O36" s="6">
        <f t="shared" si="1"/>
        <v>0</v>
      </c>
    </row>
    <row r="37" spans="1:15" x14ac:dyDescent="0.15">
      <c r="A37" s="92">
        <v>9</v>
      </c>
      <c r="B37" s="92" t="s">
        <v>3</v>
      </c>
      <c r="C37" s="119">
        <v>6</v>
      </c>
      <c r="D37" s="163">
        <v>13</v>
      </c>
      <c r="E37" s="92" t="s">
        <v>4</v>
      </c>
      <c r="F37" s="164" t="s">
        <v>10</v>
      </c>
      <c r="G37" s="92" t="s">
        <v>23</v>
      </c>
      <c r="H37" s="164" t="s">
        <v>175</v>
      </c>
      <c r="I37" s="165" t="str">
        <f t="shared" si="0"/>
        <v xml:space="preserve"> </v>
      </c>
      <c r="O37" s="6">
        <f t="shared" si="1"/>
        <v>0</v>
      </c>
    </row>
    <row r="38" spans="1:15" x14ac:dyDescent="0.15">
      <c r="A38" s="92">
        <v>8</v>
      </c>
      <c r="B38" s="92" t="s">
        <v>3</v>
      </c>
      <c r="C38" s="119">
        <v>2</v>
      </c>
      <c r="D38" s="163">
        <v>13</v>
      </c>
      <c r="E38" s="92" t="s">
        <v>8</v>
      </c>
      <c r="F38" s="164" t="s">
        <v>10</v>
      </c>
      <c r="G38" s="92" t="s">
        <v>23</v>
      </c>
      <c r="H38" s="164" t="s">
        <v>196</v>
      </c>
      <c r="I38" s="165" t="str">
        <f t="shared" si="0"/>
        <v>Cts 7,8,9</v>
      </c>
      <c r="O38" s="6">
        <f t="shared" si="1"/>
        <v>3</v>
      </c>
    </row>
    <row r="39" spans="1:15" x14ac:dyDescent="0.15">
      <c r="A39" s="92">
        <v>6</v>
      </c>
      <c r="B39" s="92" t="s">
        <v>3</v>
      </c>
      <c r="C39" s="119">
        <v>7</v>
      </c>
      <c r="D39" s="163">
        <v>12</v>
      </c>
      <c r="E39" s="92" t="s">
        <v>4</v>
      </c>
      <c r="F39" s="164" t="s">
        <v>10</v>
      </c>
      <c r="G39" s="92" t="s">
        <v>23</v>
      </c>
      <c r="H39" s="164" t="s">
        <v>197</v>
      </c>
      <c r="I39" s="165" t="str">
        <f t="shared" si="0"/>
        <v xml:space="preserve"> </v>
      </c>
      <c r="O39" s="6">
        <f t="shared" si="1"/>
        <v>0</v>
      </c>
    </row>
    <row r="40" spans="1:15" x14ac:dyDescent="0.15">
      <c r="A40" s="92">
        <v>8</v>
      </c>
      <c r="B40" s="92" t="s">
        <v>3</v>
      </c>
      <c r="C40" s="119">
        <v>23</v>
      </c>
      <c r="D40" s="163">
        <v>13</v>
      </c>
      <c r="E40" s="92" t="s">
        <v>8</v>
      </c>
      <c r="F40" s="164" t="s">
        <v>10</v>
      </c>
      <c r="G40" s="92" t="s">
        <v>23</v>
      </c>
      <c r="H40" s="164" t="s">
        <v>198</v>
      </c>
      <c r="I40" s="165" t="str">
        <f t="shared" si="0"/>
        <v>Cts 7,8,9</v>
      </c>
      <c r="O40" s="6">
        <f t="shared" si="1"/>
        <v>3</v>
      </c>
    </row>
    <row r="41" spans="1:15" x14ac:dyDescent="0.15">
      <c r="A41" s="3">
        <v>7</v>
      </c>
      <c r="B41" s="3" t="s">
        <v>3</v>
      </c>
      <c r="C41" s="4">
        <v>19</v>
      </c>
      <c r="D41" s="8">
        <v>10</v>
      </c>
      <c r="E41" s="3" t="s">
        <v>4</v>
      </c>
      <c r="F41" s="6" t="s">
        <v>10</v>
      </c>
      <c r="G41" s="3" t="s">
        <v>23</v>
      </c>
      <c r="H41" s="6" t="s">
        <v>182</v>
      </c>
      <c r="I41" s="9" t="str">
        <f t="shared" si="0"/>
        <v xml:space="preserve"> </v>
      </c>
      <c r="J41" s="79"/>
      <c r="O41" s="6">
        <f t="shared" si="1"/>
        <v>0</v>
      </c>
    </row>
    <row r="42" spans="1:15" x14ac:dyDescent="0.15">
      <c r="A42" s="92">
        <v>7</v>
      </c>
      <c r="B42" s="92" t="s">
        <v>3</v>
      </c>
      <c r="C42" s="119">
        <v>5</v>
      </c>
      <c r="D42" s="163">
        <v>13</v>
      </c>
      <c r="E42" s="92" t="s">
        <v>8</v>
      </c>
      <c r="F42" s="164" t="s">
        <v>10</v>
      </c>
      <c r="G42" s="92" t="s">
        <v>23</v>
      </c>
      <c r="H42" s="164" t="s">
        <v>134</v>
      </c>
      <c r="I42" s="165" t="str">
        <f t="shared" si="0"/>
        <v>Cts 7,8,9</v>
      </c>
      <c r="J42" s="79"/>
      <c r="O42" s="6">
        <f t="shared" si="1"/>
        <v>3</v>
      </c>
    </row>
    <row r="43" spans="1:15" ht="14" thickBot="1" x14ac:dyDescent="0.2">
      <c r="A43" s="3"/>
      <c r="B43" s="3"/>
      <c r="C43" s="4"/>
      <c r="D43" s="8"/>
      <c r="E43" s="3"/>
      <c r="G43" s="3"/>
      <c r="I43" s="9" t="str">
        <f t="shared" si="0"/>
        <v xml:space="preserve"> </v>
      </c>
      <c r="O43" s="6">
        <f t="shared" si="1"/>
        <v>0</v>
      </c>
    </row>
    <row r="44" spans="1:15" ht="14" thickBot="1" x14ac:dyDescent="0.2">
      <c r="A44" s="25" t="s">
        <v>9</v>
      </c>
      <c r="B44" s="27"/>
      <c r="C44" s="26" t="s">
        <v>199</v>
      </c>
      <c r="D44" s="28"/>
      <c r="E44" s="3"/>
      <c r="F44" s="29" t="s">
        <v>39</v>
      </c>
      <c r="G44" s="31" t="s">
        <v>70</v>
      </c>
      <c r="H44" s="30"/>
      <c r="I44" s="9" t="str">
        <f t="shared" si="0"/>
        <v xml:space="preserve"> </v>
      </c>
      <c r="L44" s="6">
        <v>17</v>
      </c>
      <c r="O44" s="6">
        <f t="shared" si="1"/>
        <v>0</v>
      </c>
    </row>
    <row r="45" spans="1:15" x14ac:dyDescent="0.15">
      <c r="A45" s="92">
        <v>5</v>
      </c>
      <c r="B45" s="92" t="s">
        <v>3</v>
      </c>
      <c r="C45" s="119">
        <v>17</v>
      </c>
      <c r="D45" s="163">
        <v>10</v>
      </c>
      <c r="E45" s="92" t="s">
        <v>4</v>
      </c>
      <c r="F45" s="164" t="s">
        <v>9</v>
      </c>
      <c r="G45" s="92" t="s">
        <v>23</v>
      </c>
      <c r="H45" s="164" t="s">
        <v>64</v>
      </c>
      <c r="I45" s="165" t="str">
        <f t="shared" si="0"/>
        <v xml:space="preserve"> </v>
      </c>
      <c r="O45" s="6">
        <f t="shared" si="1"/>
        <v>0</v>
      </c>
    </row>
    <row r="46" spans="1:15" x14ac:dyDescent="0.15">
      <c r="A46" s="92">
        <v>8</v>
      </c>
      <c r="B46" s="92" t="s">
        <v>3</v>
      </c>
      <c r="C46" s="119">
        <v>16</v>
      </c>
      <c r="D46" s="163">
        <v>13</v>
      </c>
      <c r="E46" s="92" t="s">
        <v>8</v>
      </c>
      <c r="F46" s="164" t="s">
        <v>9</v>
      </c>
      <c r="G46" s="92" t="s">
        <v>23</v>
      </c>
      <c r="H46" s="164" t="s">
        <v>200</v>
      </c>
      <c r="I46" s="165" t="str">
        <f t="shared" si="0"/>
        <v>Cts 7,8,9</v>
      </c>
      <c r="J46" s="79"/>
      <c r="O46" s="6">
        <f t="shared" si="1"/>
        <v>3</v>
      </c>
    </row>
    <row r="47" spans="1:15" x14ac:dyDescent="0.15">
      <c r="A47" s="92">
        <v>7</v>
      </c>
      <c r="B47" s="92" t="s">
        <v>3</v>
      </c>
      <c r="C47" s="119">
        <v>12</v>
      </c>
      <c r="D47" s="163" t="s">
        <v>98</v>
      </c>
      <c r="E47" s="92" t="s">
        <v>4</v>
      </c>
      <c r="F47" s="164" t="s">
        <v>9</v>
      </c>
      <c r="G47" s="92" t="s">
        <v>23</v>
      </c>
      <c r="H47" s="164" t="s">
        <v>201</v>
      </c>
      <c r="I47" s="165" t="str">
        <f t="shared" si="0"/>
        <v xml:space="preserve"> </v>
      </c>
      <c r="O47" s="6">
        <f t="shared" si="1"/>
        <v>0</v>
      </c>
    </row>
    <row r="48" spans="1:15" x14ac:dyDescent="0.15">
      <c r="A48" s="92">
        <v>7</v>
      </c>
      <c r="B48" s="92" t="s">
        <v>3</v>
      </c>
      <c r="C48" s="119">
        <v>26</v>
      </c>
      <c r="D48" s="163">
        <v>13</v>
      </c>
      <c r="E48" s="92" t="s">
        <v>8</v>
      </c>
      <c r="F48" s="164" t="s">
        <v>9</v>
      </c>
      <c r="G48" s="92" t="s">
        <v>23</v>
      </c>
      <c r="H48" s="164" t="s">
        <v>202</v>
      </c>
      <c r="I48" s="165" t="str">
        <f t="shared" si="0"/>
        <v>Cts 7,8,9</v>
      </c>
      <c r="J48" s="79"/>
      <c r="O48" s="6">
        <f t="shared" si="1"/>
        <v>3</v>
      </c>
    </row>
    <row r="49" spans="1:15" x14ac:dyDescent="0.15">
      <c r="A49" s="92">
        <v>6</v>
      </c>
      <c r="B49" s="92" t="s">
        <v>2</v>
      </c>
      <c r="C49" s="119">
        <v>20</v>
      </c>
      <c r="D49" s="163">
        <v>13</v>
      </c>
      <c r="E49" s="92" t="s">
        <v>4</v>
      </c>
      <c r="F49" s="164" t="s">
        <v>9</v>
      </c>
      <c r="G49" s="92" t="s">
        <v>23</v>
      </c>
      <c r="H49" s="164" t="s">
        <v>110</v>
      </c>
      <c r="I49" s="165" t="str">
        <f t="shared" si="0"/>
        <v xml:space="preserve"> </v>
      </c>
      <c r="O49" s="6">
        <f t="shared" si="1"/>
        <v>0</v>
      </c>
    </row>
    <row r="50" spans="1:15" x14ac:dyDescent="0.15">
      <c r="A50" s="167">
        <v>5</v>
      </c>
      <c r="B50" s="167" t="s">
        <v>3</v>
      </c>
      <c r="C50" s="168">
        <v>3</v>
      </c>
      <c r="D50" s="169">
        <v>13</v>
      </c>
      <c r="E50" s="167" t="s">
        <v>8</v>
      </c>
      <c r="F50" s="170" t="s">
        <v>9</v>
      </c>
      <c r="G50" s="167" t="s">
        <v>23</v>
      </c>
      <c r="H50" s="170" t="s">
        <v>136</v>
      </c>
      <c r="I50" s="171" t="str">
        <f t="shared" si="0"/>
        <v>Cts 7,8,9</v>
      </c>
      <c r="J50" s="6" t="s">
        <v>209</v>
      </c>
      <c r="O50" s="6">
        <f t="shared" si="1"/>
        <v>3</v>
      </c>
    </row>
    <row r="51" spans="1:15" ht="14" thickBot="1" x14ac:dyDescent="0.2">
      <c r="A51" s="3"/>
      <c r="B51" s="3"/>
      <c r="C51" s="4"/>
      <c r="D51" s="8"/>
      <c r="E51" s="3"/>
      <c r="G51" s="3"/>
      <c r="I51" s="9" t="str">
        <f t="shared" si="0"/>
        <v xml:space="preserve"> </v>
      </c>
      <c r="O51" s="6">
        <f t="shared" si="1"/>
        <v>0</v>
      </c>
    </row>
    <row r="52" spans="1:15" ht="14" thickBot="1" x14ac:dyDescent="0.2">
      <c r="A52" s="25" t="s">
        <v>24</v>
      </c>
      <c r="B52" s="27"/>
      <c r="C52" s="26" t="s">
        <v>82</v>
      </c>
      <c r="D52" s="28"/>
      <c r="E52" s="3"/>
      <c r="F52" s="29" t="s">
        <v>39</v>
      </c>
      <c r="G52" s="31" t="s">
        <v>62</v>
      </c>
      <c r="H52" s="30"/>
      <c r="I52" s="9" t="str">
        <f t="shared" si="0"/>
        <v xml:space="preserve"> </v>
      </c>
      <c r="L52" s="6">
        <v>19</v>
      </c>
      <c r="O52" s="6">
        <f t="shared" si="1"/>
        <v>0</v>
      </c>
    </row>
    <row r="53" spans="1:15" x14ac:dyDescent="0.15">
      <c r="A53" s="92">
        <v>8</v>
      </c>
      <c r="B53" s="92" t="s">
        <v>2</v>
      </c>
      <c r="C53" s="119">
        <v>29</v>
      </c>
      <c r="D53" s="163">
        <v>11</v>
      </c>
      <c r="E53" s="92" t="s">
        <v>8</v>
      </c>
      <c r="F53" s="164" t="s">
        <v>24</v>
      </c>
      <c r="G53" s="92" t="s">
        <v>23</v>
      </c>
      <c r="H53" s="164" t="s">
        <v>84</v>
      </c>
      <c r="I53" s="165" t="str">
        <f t="shared" si="0"/>
        <v>Cts 7,8,9</v>
      </c>
      <c r="J53" s="79"/>
      <c r="N53" s="121"/>
      <c r="O53" s="6">
        <f t="shared" si="1"/>
        <v>3</v>
      </c>
    </row>
    <row r="54" spans="1:15" x14ac:dyDescent="0.15">
      <c r="A54" s="92">
        <v>6</v>
      </c>
      <c r="B54" s="92" t="s">
        <v>2</v>
      </c>
      <c r="C54" s="119">
        <v>6</v>
      </c>
      <c r="D54" s="163">
        <v>10</v>
      </c>
      <c r="E54" s="92" t="s">
        <v>4</v>
      </c>
      <c r="F54" s="164" t="s">
        <v>24</v>
      </c>
      <c r="G54" s="92" t="s">
        <v>23</v>
      </c>
      <c r="H54" s="164" t="s">
        <v>203</v>
      </c>
      <c r="I54" s="165" t="str">
        <f t="shared" si="0"/>
        <v xml:space="preserve"> </v>
      </c>
      <c r="J54" s="79"/>
      <c r="O54" s="6">
        <f t="shared" si="1"/>
        <v>0</v>
      </c>
    </row>
    <row r="55" spans="1:15" x14ac:dyDescent="0.15">
      <c r="A55" s="92">
        <v>7</v>
      </c>
      <c r="B55" s="92" t="s">
        <v>2</v>
      </c>
      <c r="C55" s="119">
        <v>4</v>
      </c>
      <c r="D55" s="163">
        <v>11</v>
      </c>
      <c r="E55" s="92" t="s">
        <v>8</v>
      </c>
      <c r="F55" s="164" t="s">
        <v>24</v>
      </c>
      <c r="G55" s="92" t="s">
        <v>23</v>
      </c>
      <c r="H55" s="164" t="s">
        <v>131</v>
      </c>
      <c r="I55" s="165" t="str">
        <f t="shared" si="0"/>
        <v>Cts 7,8,9</v>
      </c>
      <c r="J55" s="79"/>
      <c r="O55" s="6">
        <f t="shared" si="1"/>
        <v>3</v>
      </c>
    </row>
    <row r="56" spans="1:15" x14ac:dyDescent="0.15">
      <c r="A56" s="92">
        <v>6</v>
      </c>
      <c r="B56" s="92" t="s">
        <v>3</v>
      </c>
      <c r="C56" s="119">
        <v>14</v>
      </c>
      <c r="D56" s="163">
        <v>13</v>
      </c>
      <c r="E56" s="92" t="s">
        <v>4</v>
      </c>
      <c r="F56" s="164" t="s">
        <v>24</v>
      </c>
      <c r="G56" s="92" t="s">
        <v>23</v>
      </c>
      <c r="H56" s="164" t="s">
        <v>106</v>
      </c>
      <c r="I56" s="165"/>
      <c r="J56" s="79"/>
      <c r="O56" s="6">
        <f t="shared" si="1"/>
        <v>0</v>
      </c>
    </row>
    <row r="57" spans="1:15" x14ac:dyDescent="0.15">
      <c r="A57" s="92">
        <v>8</v>
      </c>
      <c r="B57" s="92" t="s">
        <v>3</v>
      </c>
      <c r="C57" s="119">
        <v>9</v>
      </c>
      <c r="D57" s="163">
        <v>12</v>
      </c>
      <c r="E57" s="92" t="s">
        <v>8</v>
      </c>
      <c r="F57" s="164" t="s">
        <v>24</v>
      </c>
      <c r="G57" s="92" t="s">
        <v>23</v>
      </c>
      <c r="H57" s="164" t="s">
        <v>107</v>
      </c>
      <c r="I57" s="165" t="str">
        <f t="shared" si="0"/>
        <v>Cts 7,8,9</v>
      </c>
      <c r="J57" s="79"/>
      <c r="O57" s="6">
        <f t="shared" si="1"/>
        <v>3</v>
      </c>
    </row>
    <row r="58" spans="1:15" x14ac:dyDescent="0.15">
      <c r="A58" s="92">
        <v>8</v>
      </c>
      <c r="B58" s="92" t="s">
        <v>3</v>
      </c>
      <c r="C58" s="119">
        <v>23</v>
      </c>
      <c r="D58" s="163">
        <v>13</v>
      </c>
      <c r="E58" s="92" t="s">
        <v>4</v>
      </c>
      <c r="F58" s="164" t="s">
        <v>24</v>
      </c>
      <c r="G58" s="92" t="s">
        <v>23</v>
      </c>
      <c r="H58" s="164" t="s">
        <v>204</v>
      </c>
      <c r="I58" s="165" t="str">
        <f t="shared" si="0"/>
        <v xml:space="preserve"> </v>
      </c>
      <c r="J58" s="79"/>
      <c r="O58" s="6">
        <f t="shared" si="1"/>
        <v>0</v>
      </c>
    </row>
    <row r="59" spans="1:15" x14ac:dyDescent="0.15">
      <c r="I59" s="9" t="str">
        <f t="shared" si="0"/>
        <v xml:space="preserve"> </v>
      </c>
      <c r="O59" s="6">
        <f t="shared" si="1"/>
        <v>0</v>
      </c>
    </row>
    <row r="60" spans="1:15" ht="14" thickBot="1" x14ac:dyDescent="0.2">
      <c r="I60" s="9" t="str">
        <f t="shared" si="0"/>
        <v xml:space="preserve"> </v>
      </c>
      <c r="O60" s="6">
        <f t="shared" si="1"/>
        <v>0</v>
      </c>
    </row>
    <row r="61" spans="1:15" ht="14" thickBot="1" x14ac:dyDescent="0.2">
      <c r="A61" s="25" t="s">
        <v>88</v>
      </c>
      <c r="B61" s="27"/>
      <c r="C61" s="26" t="s">
        <v>137</v>
      </c>
      <c r="D61" s="28"/>
      <c r="E61" s="3"/>
      <c r="F61" s="29" t="s">
        <v>39</v>
      </c>
      <c r="G61" s="31" t="s">
        <v>96</v>
      </c>
      <c r="H61" s="30"/>
      <c r="I61" s="9" t="str">
        <f t="shared" si="0"/>
        <v xml:space="preserve"> </v>
      </c>
      <c r="L61" s="6">
        <v>19</v>
      </c>
      <c r="O61" s="6">
        <f t="shared" si="1"/>
        <v>0</v>
      </c>
    </row>
    <row r="62" spans="1:15" x14ac:dyDescent="0.15">
      <c r="A62" s="92">
        <v>5</v>
      </c>
      <c r="B62" s="92" t="s">
        <v>2</v>
      </c>
      <c r="C62" s="119">
        <v>30</v>
      </c>
      <c r="D62" s="163">
        <v>11</v>
      </c>
      <c r="E62" s="92" t="s">
        <v>8</v>
      </c>
      <c r="F62" s="164" t="s">
        <v>88</v>
      </c>
      <c r="G62" s="92" t="s">
        <v>23</v>
      </c>
      <c r="H62" s="164" t="s">
        <v>205</v>
      </c>
      <c r="I62" s="165" t="str">
        <f t="shared" si="0"/>
        <v>Cts 7,8,9</v>
      </c>
      <c r="J62" s="79"/>
      <c r="O62" s="6">
        <f t="shared" si="1"/>
        <v>3</v>
      </c>
    </row>
    <row r="63" spans="1:15" x14ac:dyDescent="0.15">
      <c r="A63" s="92">
        <v>5</v>
      </c>
      <c r="B63" s="92" t="s">
        <v>2</v>
      </c>
      <c r="C63" s="119">
        <v>9</v>
      </c>
      <c r="D63" s="163">
        <v>13</v>
      </c>
      <c r="E63" s="92" t="s">
        <v>4</v>
      </c>
      <c r="F63" s="164" t="s">
        <v>88</v>
      </c>
      <c r="G63" s="92" t="s">
        <v>23</v>
      </c>
      <c r="H63" s="164" t="s">
        <v>206</v>
      </c>
      <c r="I63" s="165" t="str">
        <f t="shared" si="0"/>
        <v xml:space="preserve"> </v>
      </c>
      <c r="O63" s="6">
        <f t="shared" si="1"/>
        <v>0</v>
      </c>
    </row>
    <row r="64" spans="1:15" x14ac:dyDescent="0.15">
      <c r="A64" s="92">
        <v>7</v>
      </c>
      <c r="B64" s="92" t="s">
        <v>2</v>
      </c>
      <c r="C64" s="119">
        <v>11</v>
      </c>
      <c r="D64" s="163">
        <v>11</v>
      </c>
      <c r="E64" s="92" t="s">
        <v>8</v>
      </c>
      <c r="F64" s="164" t="s">
        <v>88</v>
      </c>
      <c r="G64" s="92" t="s">
        <v>23</v>
      </c>
      <c r="H64" s="164" t="s">
        <v>138</v>
      </c>
      <c r="I64" s="165" t="str">
        <f t="shared" si="0"/>
        <v>Cts 7,8,9</v>
      </c>
      <c r="J64" s="79"/>
      <c r="O64" s="6">
        <f t="shared" si="1"/>
        <v>3</v>
      </c>
    </row>
    <row r="65" spans="1:15" x14ac:dyDescent="0.15">
      <c r="A65" s="92">
        <v>8</v>
      </c>
      <c r="B65" s="92" t="s">
        <v>3</v>
      </c>
      <c r="C65" s="119">
        <v>16</v>
      </c>
      <c r="D65" s="163">
        <v>13</v>
      </c>
      <c r="E65" s="92" t="s">
        <v>4</v>
      </c>
      <c r="F65" s="164" t="s">
        <v>88</v>
      </c>
      <c r="G65" s="92" t="s">
        <v>23</v>
      </c>
      <c r="H65" s="164" t="s">
        <v>139</v>
      </c>
      <c r="I65" s="165" t="str">
        <f t="shared" si="0"/>
        <v xml:space="preserve"> </v>
      </c>
      <c r="O65" s="6">
        <f t="shared" si="1"/>
        <v>0</v>
      </c>
    </row>
    <row r="66" spans="1:15" x14ac:dyDescent="0.15">
      <c r="A66" s="92">
        <v>8</v>
      </c>
      <c r="B66" s="92" t="s">
        <v>3</v>
      </c>
      <c r="C66" s="119">
        <v>2</v>
      </c>
      <c r="D66" s="163">
        <v>11</v>
      </c>
      <c r="E66" s="92" t="s">
        <v>4</v>
      </c>
      <c r="F66" s="164" t="s">
        <v>88</v>
      </c>
      <c r="G66" s="92" t="s">
        <v>23</v>
      </c>
      <c r="H66" s="164" t="s">
        <v>132</v>
      </c>
      <c r="I66" s="165" t="str">
        <f t="shared" si="0"/>
        <v xml:space="preserve"> </v>
      </c>
      <c r="O66" s="6">
        <f t="shared" si="1"/>
        <v>0</v>
      </c>
    </row>
    <row r="68" spans="1:15" x14ac:dyDescent="0.15">
      <c r="O68" s="6">
        <f>SUM(O13:O67)</f>
        <v>60</v>
      </c>
    </row>
    <row r="70" spans="1:15" x14ac:dyDescent="0.15">
      <c r="E70" s="3"/>
      <c r="J70" s="6" t="s">
        <v>89</v>
      </c>
    </row>
    <row r="71" spans="1:15" x14ac:dyDescent="0.15">
      <c r="E71" s="3"/>
      <c r="J71" s="6">
        <v>20</v>
      </c>
      <c r="N71" s="6" t="s">
        <v>23</v>
      </c>
    </row>
    <row r="72" spans="1:15" x14ac:dyDescent="0.15">
      <c r="D72" s="8"/>
      <c r="E72" s="3"/>
      <c r="J72" s="6">
        <v>3</v>
      </c>
      <c r="N72" s="6" t="s">
        <v>44</v>
      </c>
    </row>
    <row r="73" spans="1:15" x14ac:dyDescent="0.15">
      <c r="D73" s="8"/>
      <c r="E73" s="3"/>
      <c r="J73" s="6">
        <v>7</v>
      </c>
      <c r="N73" s="6" t="s">
        <v>90</v>
      </c>
      <c r="O73" s="6" t="s">
        <v>91</v>
      </c>
    </row>
    <row r="74" spans="1:15" x14ac:dyDescent="0.15">
      <c r="D74" s="8"/>
      <c r="E74" s="3"/>
      <c r="J74" s="6">
        <v>5</v>
      </c>
      <c r="O74" s="6" t="s">
        <v>109</v>
      </c>
    </row>
    <row r="75" spans="1:15" x14ac:dyDescent="0.15">
      <c r="D75" s="8"/>
      <c r="E75" s="3"/>
      <c r="J75" s="6">
        <f>SUM(J71:J74)</f>
        <v>35</v>
      </c>
    </row>
    <row r="76" spans="1:15" x14ac:dyDescent="0.15">
      <c r="D76" s="8"/>
      <c r="E76" s="3"/>
    </row>
    <row r="77" spans="1:15" x14ac:dyDescent="0.15">
      <c r="A77" s="3"/>
      <c r="B77" s="3"/>
      <c r="D77" s="8"/>
      <c r="E77" s="3"/>
    </row>
    <row r="78" spans="1:15" x14ac:dyDescent="0.15">
      <c r="A78" s="3"/>
      <c r="B78" s="3"/>
      <c r="D78" s="8"/>
      <c r="E78" s="3"/>
    </row>
    <row r="79" spans="1:15" x14ac:dyDescent="0.15">
      <c r="A79" s="3"/>
      <c r="B79" s="3"/>
      <c r="D79" s="8"/>
      <c r="E79" s="3"/>
    </row>
    <row r="80" spans="1:15" x14ac:dyDescent="0.15">
      <c r="A80" s="3"/>
      <c r="B80" s="3"/>
      <c r="D80" s="8"/>
      <c r="E80" s="3"/>
    </row>
    <row r="81" spans="1:6" x14ac:dyDescent="0.15">
      <c r="A81" s="3"/>
      <c r="B81" s="3"/>
      <c r="D81" s="8"/>
      <c r="E81" s="3"/>
    </row>
    <row r="82" spans="1:6" x14ac:dyDescent="0.15">
      <c r="A82" s="3"/>
      <c r="B82" s="3"/>
      <c r="D82" s="8"/>
      <c r="E82" s="3"/>
    </row>
    <row r="83" spans="1:6" x14ac:dyDescent="0.15">
      <c r="A83" s="3"/>
      <c r="B83" s="3"/>
      <c r="D83" s="8"/>
      <c r="E83" s="3"/>
    </row>
    <row r="84" spans="1:6" x14ac:dyDescent="0.15">
      <c r="A84" s="3"/>
      <c r="B84" s="3"/>
      <c r="D84" s="8"/>
      <c r="E84" s="3"/>
    </row>
    <row r="85" spans="1:6" x14ac:dyDescent="0.15">
      <c r="A85" s="3"/>
      <c r="B85" s="3"/>
      <c r="D85" s="8"/>
      <c r="E85" s="3"/>
    </row>
    <row r="86" spans="1:6" x14ac:dyDescent="0.15">
      <c r="B86" s="3"/>
      <c r="D86" s="8"/>
      <c r="E86" s="3"/>
    </row>
    <row r="87" spans="1:6" x14ac:dyDescent="0.15">
      <c r="B87" s="3"/>
      <c r="D87" s="8"/>
      <c r="E87" s="3"/>
    </row>
    <row r="88" spans="1:6" x14ac:dyDescent="0.15">
      <c r="B88" s="3"/>
      <c r="D88" s="8"/>
      <c r="E88" s="3"/>
    </row>
    <row r="89" spans="1:6" x14ac:dyDescent="0.15">
      <c r="B89" s="3"/>
      <c r="D89" s="8"/>
      <c r="E89" s="3"/>
    </row>
    <row r="90" spans="1:6" x14ac:dyDescent="0.15">
      <c r="D90" s="8"/>
      <c r="E90" s="3"/>
    </row>
    <row r="91" spans="1:6" x14ac:dyDescent="0.15">
      <c r="E91" s="3"/>
    </row>
    <row r="92" spans="1:6" x14ac:dyDescent="0.15">
      <c r="E92" s="3"/>
      <c r="F92" s="3"/>
    </row>
  </sheetData>
  <sortState xmlns:xlrd2="http://schemas.microsoft.com/office/spreadsheetml/2017/richdata2" ref="A22:I25">
    <sortCondition ref="A22:A25"/>
    <sortCondition ref="C22:C25"/>
  </sortState>
  <phoneticPr fontId="0" type="noConversion"/>
  <hyperlinks>
    <hyperlink ref="A4" r:id="rId1" xr:uid="{00000000-0004-0000-0200-000000000000}"/>
  </hyperlinks>
  <pageMargins left="0.47244094488188981" right="0.43307086614173229" top="0.51181102362204722" bottom="0.55118110236220474" header="0.35433070866141736" footer="0.31496062992125984"/>
  <pageSetup paperSize="9" scale="72" orientation="portrait" horizontalDpi="4294967293" verticalDpi="4294967293"/>
  <headerFooter alignWithMargins="0"/>
  <rowBreaks count="1" manualBreakCount="1">
    <brk id="40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D9DDF"/>
  </sheetPr>
  <dimension ref="A1:K15"/>
  <sheetViews>
    <sheetView topLeftCell="A4" workbookViewId="0">
      <selection activeCell="A10" sqref="A10:I14"/>
    </sheetView>
  </sheetViews>
  <sheetFormatPr baseColWidth="10" defaultColWidth="9.1640625" defaultRowHeight="13" x14ac:dyDescent="0.15"/>
  <cols>
    <col min="1" max="1" width="8.5" style="6" customWidth="1"/>
    <col min="2" max="2" width="9.1640625" style="6"/>
    <col min="3" max="3" width="6.83203125" style="6" customWidth="1"/>
    <col min="4" max="4" width="12.33203125" style="6" customWidth="1"/>
    <col min="5" max="5" width="7.5" style="6" customWidth="1"/>
    <col min="6" max="6" width="16" style="6" customWidth="1"/>
    <col min="7" max="7" width="4.5" style="6" customWidth="1"/>
    <col min="8" max="8" width="27.83203125" style="6" customWidth="1"/>
    <col min="9" max="9" width="18.5" style="9" customWidth="1"/>
    <col min="10" max="10" width="26" style="6" customWidth="1"/>
    <col min="11" max="16384" width="9.1640625" style="6"/>
  </cols>
  <sheetData>
    <row r="1" spans="1:11" x14ac:dyDescent="0.15">
      <c r="A1" s="17" t="str">
        <f>MASTER!B1</f>
        <v>BERKHAMSTED SUMMER FIXTURES 2026</v>
      </c>
      <c r="H1" s="53">
        <v>45823</v>
      </c>
    </row>
    <row r="2" spans="1:11" x14ac:dyDescent="0.15">
      <c r="A2" s="21" t="s">
        <v>49</v>
      </c>
      <c r="B2" s="22"/>
      <c r="I2" s="55" t="s">
        <v>52</v>
      </c>
      <c r="J2" s="56"/>
      <c r="K2" s="6" t="s">
        <v>123</v>
      </c>
    </row>
    <row r="3" spans="1:11" ht="8.25" customHeight="1" x14ac:dyDescent="0.15"/>
    <row r="4" spans="1:11" ht="26" customHeight="1" x14ac:dyDescent="0.15">
      <c r="A4" s="86" t="s">
        <v>71</v>
      </c>
      <c r="E4" s="87" t="s">
        <v>72</v>
      </c>
    </row>
    <row r="5" spans="1:11" ht="17" customHeight="1" x14ac:dyDescent="0.15"/>
    <row r="6" spans="1:11" ht="8.25" customHeight="1" x14ac:dyDescent="0.15"/>
    <row r="7" spans="1:11" x14ac:dyDescent="0.15">
      <c r="A7" s="16" t="s">
        <v>22</v>
      </c>
      <c r="B7" s="13" t="s">
        <v>28</v>
      </c>
      <c r="C7" s="14" t="s">
        <v>29</v>
      </c>
      <c r="D7" s="18" t="s">
        <v>30</v>
      </c>
      <c r="E7" s="13" t="s">
        <v>31</v>
      </c>
      <c r="F7" s="19" t="s">
        <v>32</v>
      </c>
      <c r="G7" s="16"/>
      <c r="H7" s="16" t="s">
        <v>33</v>
      </c>
      <c r="J7" s="34" t="s">
        <v>41</v>
      </c>
    </row>
    <row r="8" spans="1:11" ht="14" thickBot="1" x14ac:dyDescent="0.2">
      <c r="A8" s="34"/>
      <c r="B8" s="35"/>
      <c r="C8" s="36"/>
      <c r="D8" s="37"/>
      <c r="E8" s="35"/>
      <c r="F8" s="38"/>
      <c r="G8" s="34"/>
      <c r="H8" s="34"/>
    </row>
    <row r="9" spans="1:11" ht="14" thickBot="1" x14ac:dyDescent="0.2">
      <c r="A9" s="25" t="s">
        <v>100</v>
      </c>
      <c r="B9" s="27"/>
      <c r="C9" s="26" t="s">
        <v>178</v>
      </c>
      <c r="D9" s="28"/>
      <c r="E9" s="3"/>
      <c r="F9" s="29" t="s">
        <v>39</v>
      </c>
      <c r="G9" s="31" t="s">
        <v>50</v>
      </c>
      <c r="H9" s="30"/>
      <c r="I9" s="9" t="str">
        <f t="shared" ref="I9" si="0">IF(E9="H","Courts 8&amp;9"," ")</f>
        <v xml:space="preserve"> </v>
      </c>
    </row>
    <row r="10" spans="1:11" ht="20" customHeight="1" x14ac:dyDescent="0.15">
      <c r="A10" s="130">
        <v>5</v>
      </c>
      <c r="B10" s="130" t="s">
        <v>2</v>
      </c>
      <c r="C10" s="131">
        <v>23</v>
      </c>
      <c r="D10" s="132">
        <v>11</v>
      </c>
      <c r="E10" s="130" t="s">
        <v>8</v>
      </c>
      <c r="F10" s="133" t="s">
        <v>100</v>
      </c>
      <c r="G10" s="130" t="s">
        <v>44</v>
      </c>
      <c r="H10" s="133" t="s">
        <v>175</v>
      </c>
      <c r="I10" s="134" t="str">
        <f>IF(E10="H","Courts 8&amp;9"," ")</f>
        <v>Courts 8&amp;9</v>
      </c>
      <c r="K10" s="6">
        <f>IF(E10="H",2,0)</f>
        <v>2</v>
      </c>
    </row>
    <row r="11" spans="1:11" ht="20" customHeight="1" x14ac:dyDescent="0.15">
      <c r="A11" s="130">
        <v>5</v>
      </c>
      <c r="B11" s="130" t="s">
        <v>3</v>
      </c>
      <c r="C11" s="131">
        <v>3</v>
      </c>
      <c r="D11" s="132"/>
      <c r="E11" s="130" t="s">
        <v>4</v>
      </c>
      <c r="F11" s="133" t="s">
        <v>100</v>
      </c>
      <c r="G11" s="130" t="s">
        <v>44</v>
      </c>
      <c r="H11" s="133" t="s">
        <v>176</v>
      </c>
      <c r="I11" s="134"/>
      <c r="K11" s="6">
        <f t="shared" ref="K11:K13" si="1">IF(E11="H",2,0)</f>
        <v>0</v>
      </c>
    </row>
    <row r="12" spans="1:11" ht="20" customHeight="1" x14ac:dyDescent="0.15">
      <c r="A12" s="130">
        <v>5</v>
      </c>
      <c r="B12" s="130" t="s">
        <v>3</v>
      </c>
      <c r="C12" s="131">
        <v>10</v>
      </c>
      <c r="D12" s="132">
        <v>12</v>
      </c>
      <c r="E12" s="130" t="s">
        <v>8</v>
      </c>
      <c r="F12" s="133" t="s">
        <v>100</v>
      </c>
      <c r="G12" s="130" t="s">
        <v>44</v>
      </c>
      <c r="H12" s="133" t="s">
        <v>130</v>
      </c>
      <c r="I12" s="134" t="str">
        <f>IF(E12="H","Courts 8&amp;9"," ")</f>
        <v>Courts 8&amp;9</v>
      </c>
      <c r="J12" s="121"/>
      <c r="K12" s="6">
        <f t="shared" si="1"/>
        <v>2</v>
      </c>
    </row>
    <row r="13" spans="1:11" ht="20" customHeight="1" x14ac:dyDescent="0.15">
      <c r="A13" s="130">
        <v>5</v>
      </c>
      <c r="B13" s="130" t="s">
        <v>3</v>
      </c>
      <c r="C13" s="131">
        <v>31</v>
      </c>
      <c r="D13" s="132"/>
      <c r="E13" s="130" t="s">
        <v>4</v>
      </c>
      <c r="F13" s="133" t="s">
        <v>100</v>
      </c>
      <c r="G13" s="130" t="s">
        <v>44</v>
      </c>
      <c r="H13" s="133" t="s">
        <v>177</v>
      </c>
      <c r="I13" s="134" t="str">
        <f>IF(E13="H","Courts 8&amp;9"," ")</f>
        <v xml:space="preserve"> </v>
      </c>
      <c r="K13" s="6">
        <f t="shared" si="1"/>
        <v>0</v>
      </c>
    </row>
    <row r="14" spans="1:11" ht="20" customHeight="1" x14ac:dyDescent="0.15">
      <c r="A14" s="130">
        <v>6</v>
      </c>
      <c r="B14" s="130" t="s">
        <v>2</v>
      </c>
      <c r="C14" s="131">
        <v>13</v>
      </c>
      <c r="D14" s="132"/>
      <c r="E14" s="130" t="s">
        <v>4</v>
      </c>
      <c r="F14" s="133" t="s">
        <v>100</v>
      </c>
      <c r="G14" s="130" t="s">
        <v>44</v>
      </c>
      <c r="H14" s="133" t="s">
        <v>126</v>
      </c>
      <c r="I14" s="134" t="str">
        <f>IF(E14="H","Courts 8&amp;9"," ")</f>
        <v xml:space="preserve"> </v>
      </c>
    </row>
    <row r="15" spans="1:11" x14ac:dyDescent="0.15">
      <c r="A15" s="3"/>
      <c r="B15" s="3"/>
      <c r="C15" s="4"/>
      <c r="E15" s="3"/>
      <c r="G15" s="3"/>
      <c r="I15" s="9" t="str">
        <f t="shared" ref="I15" si="2">IF(E15="H","Courts 10&amp;11"," ")</f>
        <v xml:space="preserve"> </v>
      </c>
      <c r="K15" s="6">
        <f>SUM(K10:K14)</f>
        <v>4</v>
      </c>
    </row>
  </sheetData>
  <sortState xmlns:xlrd2="http://schemas.microsoft.com/office/spreadsheetml/2017/richdata2" ref="A10:I14">
    <sortCondition ref="A10:A14"/>
    <sortCondition ref="C10:C14"/>
  </sortState>
  <phoneticPr fontId="11" type="noConversion"/>
  <hyperlinks>
    <hyperlink ref="A4" r:id="rId1" xr:uid="{00000000-0004-0000-0300-000000000000}"/>
    <hyperlink ref="E4" r:id="rId2" xr:uid="{00000000-0004-0000-0300-000001000000}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Z35"/>
  <sheetViews>
    <sheetView topLeftCell="A3" workbookViewId="0">
      <selection activeCell="A30" sqref="A30:I33"/>
    </sheetView>
  </sheetViews>
  <sheetFormatPr baseColWidth="10" defaultColWidth="8.83203125" defaultRowHeight="13" x14ac:dyDescent="0.15"/>
  <cols>
    <col min="1" max="1" width="7.5" customWidth="1"/>
    <col min="6" max="6" width="11.6640625" customWidth="1"/>
    <col min="7" max="7" width="4.6640625" customWidth="1"/>
    <col min="8" max="8" width="22.1640625" customWidth="1"/>
    <col min="9" max="9" width="16.1640625" style="32" customWidth="1"/>
    <col min="10" max="10" width="20.33203125" customWidth="1"/>
    <col min="17" max="17" width="18.6640625" customWidth="1"/>
    <col min="18" max="18" width="20.5" customWidth="1"/>
    <col min="19" max="19" width="15.83203125" customWidth="1"/>
    <col min="21" max="21" width="13.83203125" customWidth="1"/>
  </cols>
  <sheetData>
    <row r="1" spans="1:12" s="6" customFormat="1" x14ac:dyDescent="0.15">
      <c r="A1" s="17" t="str">
        <f>MASTER!B1</f>
        <v>BERKHAMSTED SUMMER FIXTURES 2026</v>
      </c>
      <c r="I1" s="103">
        <v>46087</v>
      </c>
    </row>
    <row r="2" spans="1:12" s="6" customFormat="1" x14ac:dyDescent="0.15">
      <c r="A2" s="17"/>
      <c r="I2" s="3"/>
    </row>
    <row r="3" spans="1:12" s="6" customFormat="1" x14ac:dyDescent="0.15">
      <c r="A3" s="17"/>
      <c r="I3" s="6" t="s">
        <v>68</v>
      </c>
    </row>
    <row r="4" spans="1:12" s="6" customFormat="1" x14ac:dyDescent="0.15">
      <c r="A4" s="17"/>
      <c r="I4" s="3"/>
    </row>
    <row r="5" spans="1:12" s="6" customFormat="1" ht="24.75" customHeight="1" x14ac:dyDescent="0.15">
      <c r="A5" s="50" t="s">
        <v>66</v>
      </c>
      <c r="B5" s="57"/>
      <c r="C5" s="58"/>
      <c r="D5" s="59"/>
      <c r="E5" s="59" t="s">
        <v>170</v>
      </c>
      <c r="F5" s="59"/>
      <c r="G5" s="59"/>
      <c r="H5" s="60" t="s">
        <v>97</v>
      </c>
      <c r="I5" s="3"/>
    </row>
    <row r="6" spans="1:12" x14ac:dyDescent="0.15">
      <c r="K6" s="6"/>
    </row>
    <row r="7" spans="1:12" x14ac:dyDescent="0.15">
      <c r="K7" s="6"/>
    </row>
    <row r="8" spans="1:12" x14ac:dyDescent="0.15">
      <c r="K8" s="6"/>
    </row>
    <row r="9" spans="1:12" x14ac:dyDescent="0.15">
      <c r="K9" s="6"/>
    </row>
    <row r="10" spans="1:12" s="11" customFormat="1" x14ac:dyDescent="0.15">
      <c r="A10" s="20" t="s">
        <v>22</v>
      </c>
      <c r="B10" s="20" t="s">
        <v>28</v>
      </c>
      <c r="C10" s="20" t="s">
        <v>29</v>
      </c>
      <c r="D10" s="20" t="s">
        <v>30</v>
      </c>
      <c r="E10" s="20" t="s">
        <v>31</v>
      </c>
      <c r="F10" s="20" t="s">
        <v>32</v>
      </c>
      <c r="G10" s="20"/>
      <c r="H10" s="20" t="s">
        <v>33</v>
      </c>
      <c r="I10" s="20" t="s">
        <v>36</v>
      </c>
      <c r="K10" s="6"/>
    </row>
    <row r="11" spans="1:12" x14ac:dyDescent="0.15">
      <c r="K11" s="6"/>
    </row>
    <row r="12" spans="1:12" ht="26.25" customHeight="1" x14ac:dyDescent="0.15">
      <c r="A12" s="81">
        <v>3</v>
      </c>
      <c r="B12" s="82" t="s">
        <v>3</v>
      </c>
      <c r="C12" s="81">
        <v>22</v>
      </c>
      <c r="D12" s="40">
        <v>12</v>
      </c>
      <c r="E12" s="91" t="s">
        <v>8</v>
      </c>
      <c r="F12" s="39" t="s">
        <v>73</v>
      </c>
      <c r="G12" s="39" t="s">
        <v>74</v>
      </c>
      <c r="H12" s="78" t="s">
        <v>164</v>
      </c>
      <c r="I12" s="40" t="str">
        <f t="shared" ref="I12:I17" si="0">IF(E12="H","Cts 7,8,9,10"," ")</f>
        <v>Cts 7,8,9,10</v>
      </c>
      <c r="L12">
        <f>IF(E12="H",4,0)</f>
        <v>4</v>
      </c>
    </row>
    <row r="13" spans="1:12" ht="26.25" customHeight="1" x14ac:dyDescent="0.15">
      <c r="A13" s="81">
        <v>4</v>
      </c>
      <c r="B13" s="82" t="s">
        <v>3</v>
      </c>
      <c r="C13" s="81">
        <v>12</v>
      </c>
      <c r="D13" s="40">
        <v>12</v>
      </c>
      <c r="E13" s="91" t="s">
        <v>8</v>
      </c>
      <c r="F13" s="39" t="s">
        <v>10</v>
      </c>
      <c r="G13" s="39" t="s">
        <v>74</v>
      </c>
      <c r="H13" s="78" t="s">
        <v>165</v>
      </c>
      <c r="I13" s="40" t="str">
        <f t="shared" si="0"/>
        <v>Cts 7,8,9,10</v>
      </c>
      <c r="J13" s="93"/>
      <c r="K13" s="6"/>
      <c r="L13">
        <f t="shared" ref="L13:L33" si="1">IF(E13="H",4,0)</f>
        <v>4</v>
      </c>
    </row>
    <row r="14" spans="1:12" ht="26.25" customHeight="1" x14ac:dyDescent="0.15">
      <c r="A14" s="81">
        <v>4</v>
      </c>
      <c r="B14" s="82" t="s">
        <v>3</v>
      </c>
      <c r="C14" s="81">
        <v>26</v>
      </c>
      <c r="D14" s="40">
        <v>12</v>
      </c>
      <c r="E14" s="91" t="s">
        <v>8</v>
      </c>
      <c r="F14" s="39" t="s">
        <v>10</v>
      </c>
      <c r="G14" s="39" t="s">
        <v>74</v>
      </c>
      <c r="H14" s="78" t="s">
        <v>166</v>
      </c>
      <c r="I14" s="40" t="str">
        <f t="shared" si="0"/>
        <v>Cts 7,8,9,10</v>
      </c>
      <c r="K14" s="6"/>
      <c r="L14">
        <f t="shared" si="1"/>
        <v>4</v>
      </c>
    </row>
    <row r="15" spans="1:12" ht="26.25" customHeight="1" x14ac:dyDescent="0.15">
      <c r="A15" s="81">
        <v>5</v>
      </c>
      <c r="B15" s="82" t="s">
        <v>3</v>
      </c>
      <c r="C15" s="81">
        <v>10</v>
      </c>
      <c r="D15" s="40">
        <v>12</v>
      </c>
      <c r="E15" s="90" t="s">
        <v>4</v>
      </c>
      <c r="F15" s="39" t="s">
        <v>10</v>
      </c>
      <c r="G15" s="39" t="s">
        <v>74</v>
      </c>
      <c r="H15" s="78" t="s">
        <v>167</v>
      </c>
      <c r="I15" s="40" t="str">
        <f t="shared" si="0"/>
        <v xml:space="preserve"> </v>
      </c>
      <c r="K15" s="6"/>
      <c r="L15">
        <f t="shared" si="1"/>
        <v>0</v>
      </c>
    </row>
    <row r="16" spans="1:12" ht="26.25" customHeight="1" x14ac:dyDescent="0.15">
      <c r="A16" s="81">
        <v>5</v>
      </c>
      <c r="B16" s="82" t="s">
        <v>3</v>
      </c>
      <c r="C16" s="81">
        <v>17</v>
      </c>
      <c r="D16" s="40">
        <v>12</v>
      </c>
      <c r="E16" s="90" t="s">
        <v>4</v>
      </c>
      <c r="F16" s="39" t="s">
        <v>10</v>
      </c>
      <c r="G16" s="39" t="s">
        <v>74</v>
      </c>
      <c r="H16" s="78" t="s">
        <v>168</v>
      </c>
      <c r="I16" s="40" t="str">
        <f t="shared" si="0"/>
        <v xml:space="preserve"> </v>
      </c>
      <c r="K16" s="6"/>
      <c r="L16">
        <f t="shared" si="1"/>
        <v>0</v>
      </c>
    </row>
    <row r="17" spans="1:26" ht="26.25" customHeight="1" x14ac:dyDescent="0.15">
      <c r="A17" s="81">
        <v>6</v>
      </c>
      <c r="B17" s="82" t="s">
        <v>3</v>
      </c>
      <c r="C17" s="81">
        <v>7</v>
      </c>
      <c r="D17" s="40">
        <v>12</v>
      </c>
      <c r="E17" s="90" t="s">
        <v>4</v>
      </c>
      <c r="F17" s="39" t="s">
        <v>10</v>
      </c>
      <c r="G17" s="39" t="s">
        <v>74</v>
      </c>
      <c r="H17" s="78" t="s">
        <v>169</v>
      </c>
      <c r="I17" s="40" t="str">
        <f t="shared" si="0"/>
        <v xml:space="preserve"> </v>
      </c>
      <c r="K17" s="6"/>
      <c r="L17">
        <f t="shared" si="1"/>
        <v>0</v>
      </c>
    </row>
    <row r="18" spans="1:26" x14ac:dyDescent="0.15">
      <c r="K18" s="6"/>
      <c r="L18">
        <f t="shared" si="1"/>
        <v>0</v>
      </c>
    </row>
    <row r="19" spans="1:26" x14ac:dyDescent="0.15">
      <c r="K19" s="6"/>
      <c r="L19">
        <f t="shared" si="1"/>
        <v>0</v>
      </c>
    </row>
    <row r="20" spans="1:26" x14ac:dyDescent="0.15">
      <c r="K20" s="6"/>
      <c r="L20">
        <f t="shared" si="1"/>
        <v>0</v>
      </c>
    </row>
    <row r="21" spans="1:26" x14ac:dyDescent="0.15">
      <c r="K21" s="6"/>
      <c r="L21">
        <f t="shared" si="1"/>
        <v>0</v>
      </c>
    </row>
    <row r="22" spans="1:26" s="6" customFormat="1" ht="24.75" customHeight="1" x14ac:dyDescent="0.15">
      <c r="A22" s="50" t="s">
        <v>87</v>
      </c>
      <c r="B22" s="57"/>
      <c r="C22" s="58"/>
      <c r="D22" s="59"/>
      <c r="E22" s="59" t="s">
        <v>145</v>
      </c>
      <c r="F22" s="59"/>
      <c r="G22" s="59"/>
      <c r="H22" s="60" t="s">
        <v>128</v>
      </c>
      <c r="I22" s="32"/>
      <c r="J22"/>
      <c r="L22">
        <f t="shared" si="1"/>
        <v>0</v>
      </c>
    </row>
    <row r="23" spans="1:26" s="6" customFormat="1" ht="24.75" customHeight="1" x14ac:dyDescent="0.15">
      <c r="A23" s="6" t="s">
        <v>67</v>
      </c>
      <c r="B23" s="83"/>
      <c r="C23" s="84"/>
      <c r="D23" s="85"/>
      <c r="E23" s="85"/>
      <c r="F23" s="85"/>
      <c r="G23" s="85"/>
      <c r="H23" s="85"/>
      <c r="I23" s="32"/>
      <c r="J23"/>
      <c r="L23">
        <f t="shared" si="1"/>
        <v>0</v>
      </c>
    </row>
    <row r="24" spans="1:26" x14ac:dyDescent="0.15">
      <c r="K24" s="6"/>
      <c r="L24">
        <f t="shared" si="1"/>
        <v>0</v>
      </c>
    </row>
    <row r="25" spans="1:26" x14ac:dyDescent="0.15">
      <c r="A25" s="88" t="s">
        <v>117</v>
      </c>
      <c r="H25" s="93"/>
      <c r="K25" s="6"/>
      <c r="L25">
        <f t="shared" si="1"/>
        <v>0</v>
      </c>
    </row>
    <row r="26" spans="1:26" x14ac:dyDescent="0.15">
      <c r="K26" s="6"/>
      <c r="L26">
        <f t="shared" si="1"/>
        <v>0</v>
      </c>
    </row>
    <row r="27" spans="1:26" x14ac:dyDescent="0.15">
      <c r="K27" s="6"/>
      <c r="L27">
        <f t="shared" si="1"/>
        <v>0</v>
      </c>
    </row>
    <row r="28" spans="1:26" s="11" customFormat="1" x14ac:dyDescent="0.15">
      <c r="A28" s="20" t="s">
        <v>22</v>
      </c>
      <c r="B28" s="20" t="s">
        <v>28</v>
      </c>
      <c r="C28" s="20" t="s">
        <v>29</v>
      </c>
      <c r="D28" s="20" t="s">
        <v>30</v>
      </c>
      <c r="E28" s="20" t="s">
        <v>31</v>
      </c>
      <c r="F28" s="20" t="s">
        <v>32</v>
      </c>
      <c r="G28" s="20"/>
      <c r="H28" s="20" t="s">
        <v>33</v>
      </c>
      <c r="I28" s="32"/>
      <c r="J28"/>
      <c r="L28">
        <f t="shared" si="1"/>
        <v>0</v>
      </c>
    </row>
    <row r="29" spans="1:26" x14ac:dyDescent="0.15">
      <c r="I29" s="20" t="s">
        <v>36</v>
      </c>
      <c r="K29" s="11"/>
      <c r="L29">
        <f t="shared" si="1"/>
        <v>0</v>
      </c>
      <c r="M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26.25" customHeight="1" x14ac:dyDescent="0.15">
      <c r="A30" s="39">
        <v>4</v>
      </c>
      <c r="B30" s="90" t="s">
        <v>3</v>
      </c>
      <c r="C30" s="39">
        <v>19</v>
      </c>
      <c r="D30" s="40">
        <v>10</v>
      </c>
      <c r="E30" s="91" t="s">
        <v>8</v>
      </c>
      <c r="F30" s="90" t="s">
        <v>181</v>
      </c>
      <c r="G30" s="39" t="s">
        <v>75</v>
      </c>
      <c r="H30" s="78" t="s">
        <v>103</v>
      </c>
      <c r="I30" s="120" t="s">
        <v>185</v>
      </c>
      <c r="J30" s="93" t="s">
        <v>186</v>
      </c>
      <c r="K30" s="11"/>
      <c r="L30">
        <f t="shared" si="1"/>
        <v>4</v>
      </c>
      <c r="M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6.25" customHeight="1" x14ac:dyDescent="0.15">
      <c r="A31" s="39">
        <v>5</v>
      </c>
      <c r="B31" s="90" t="s">
        <v>3</v>
      </c>
      <c r="C31" s="39">
        <v>10</v>
      </c>
      <c r="D31" s="40">
        <v>12</v>
      </c>
      <c r="E31" s="90" t="s">
        <v>4</v>
      </c>
      <c r="F31" s="90" t="s">
        <v>181</v>
      </c>
      <c r="G31" s="39" t="s">
        <v>75</v>
      </c>
      <c r="H31" s="78" t="s">
        <v>127</v>
      </c>
      <c r="I31" s="120"/>
      <c r="J31" s="93"/>
      <c r="K31" s="11"/>
      <c r="L31">
        <f t="shared" si="1"/>
        <v>0</v>
      </c>
      <c r="M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6.25" customHeight="1" x14ac:dyDescent="0.15">
      <c r="A32" s="39">
        <v>6</v>
      </c>
      <c r="B32" s="39" t="s">
        <v>3</v>
      </c>
      <c r="C32" s="39">
        <v>14</v>
      </c>
      <c r="D32" s="40">
        <v>12</v>
      </c>
      <c r="E32" s="91" t="s">
        <v>8</v>
      </c>
      <c r="F32" s="90" t="s">
        <v>181</v>
      </c>
      <c r="G32" s="90" t="s">
        <v>75</v>
      </c>
      <c r="H32" s="78" t="s">
        <v>126</v>
      </c>
      <c r="I32" s="120" t="s">
        <v>102</v>
      </c>
      <c r="J32" s="93"/>
      <c r="K32" s="11"/>
      <c r="L32">
        <f t="shared" si="1"/>
        <v>4</v>
      </c>
      <c r="M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26.25" customHeight="1" x14ac:dyDescent="0.15">
      <c r="A33" s="39">
        <v>6</v>
      </c>
      <c r="B33" s="90" t="s">
        <v>3</v>
      </c>
      <c r="C33" s="39">
        <v>28</v>
      </c>
      <c r="D33" s="40">
        <v>12</v>
      </c>
      <c r="E33" s="90" t="s">
        <v>4</v>
      </c>
      <c r="F33" s="90" t="s">
        <v>181</v>
      </c>
      <c r="G33" s="90" t="s">
        <v>75</v>
      </c>
      <c r="H33" s="78" t="s">
        <v>182</v>
      </c>
      <c r="I33" s="40"/>
      <c r="J33" s="93"/>
      <c r="K33" s="11"/>
      <c r="L33">
        <f t="shared" si="1"/>
        <v>0</v>
      </c>
      <c r="M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x14ac:dyDescent="0.15">
      <c r="K34" s="11"/>
      <c r="L34" s="11"/>
      <c r="M34" s="11"/>
    </row>
    <row r="35" spans="1:26" x14ac:dyDescent="0.15">
      <c r="K35" s="11"/>
      <c r="L35" s="11">
        <f>SUM(L12:L34)</f>
        <v>20</v>
      </c>
      <c r="M35" s="11"/>
    </row>
  </sheetData>
  <phoneticPr fontId="0" type="noConversion"/>
  <hyperlinks>
    <hyperlink ref="A25" r:id="rId1" xr:uid="{E5B319BE-B760-FC49-BCCB-83E904AA2735}"/>
  </hyperlinks>
  <pageMargins left="0.74803149606299213" right="0.74803149606299213" top="0.98425196850393704" bottom="0.98425196850393704" header="0.51181102362204722" footer="0.51181102362204722"/>
  <pageSetup paperSize="9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MASTER</vt:lpstr>
      <vt:lpstr>AL</vt:lpstr>
      <vt:lpstr>HL3pair</vt:lpstr>
      <vt:lpstr>Hot Rackets</vt:lpstr>
      <vt:lpstr>NL</vt:lpstr>
      <vt:lpstr>AL!Print_Titles</vt:lpstr>
      <vt:lpstr>HL3pair!Print_Titles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Mackey</dc:creator>
  <cp:lastModifiedBy>Tracey Mackey Mackey</cp:lastModifiedBy>
  <cp:lastPrinted>2019-03-09T10:42:33Z</cp:lastPrinted>
  <dcterms:created xsi:type="dcterms:W3CDTF">2005-03-01T22:54:52Z</dcterms:created>
  <dcterms:modified xsi:type="dcterms:W3CDTF">2026-04-21T07:36:41Z</dcterms:modified>
</cp:coreProperties>
</file>